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dofpmo-my.sharepoint.com/personal/smtmalapad_pmo_gov_ph/Documents/FOI/Reports/2024/"/>
    </mc:Choice>
  </mc:AlternateContent>
  <xr:revisionPtr revIDLastSave="0" documentId="8_{8EC429F7-6F29-4360-B466-7DE1ECBFC6D1}" xr6:coauthVersionLast="47" xr6:coauthVersionMax="47" xr10:uidLastSave="{00000000-0000-0000-0000-000000000000}"/>
  <bookViews>
    <workbookView xWindow="28680" yWindow="-120" windowWidth="29040" windowHeight="15720" firstSheet="1" activeTab="3" xr2:uid="{00000000-000D-0000-FFFF-FFFF00000000}"/>
  </bookViews>
  <sheets>
    <sheet name="Holidays" sheetId="7" state="hidden" r:id="rId1"/>
    <sheet name="FOI Inventory" sheetId="1" r:id="rId2"/>
    <sheet name="FOI Registry_Template" sheetId="3" state="hidden" r:id="rId3"/>
    <sheet name="FOI Registry" sheetId="4" r:id="rId4"/>
    <sheet name="FOI Summary_Template" sheetId="5" state="hidden" r:id="rId5"/>
    <sheet name="FOI Summary" sheetId="6" r:id="rId6"/>
  </sheets>
  <definedNames>
    <definedName name="_2022HOLIDAYS">Holidays!$A$6:$A$25</definedName>
    <definedName name="_2023HOLIDAYS">Holidays!$E$6:$E$26</definedName>
    <definedName name="_xlnm._FilterDatabase" localSheetId="3" hidden="1">'FOI Registry'!$A$1:$P$381</definedName>
    <definedName name="_xlnm._FilterDatabase" localSheetId="5" hidden="1">'FOI Summary'!$A$1:$F$63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63" i="6" l="1"/>
  <c r="R63" i="6" s="1"/>
  <c r="Q61" i="6"/>
  <c r="R61" i="6" s="1"/>
  <c r="Q59" i="6"/>
  <c r="R59" i="6" s="1"/>
  <c r="Q57" i="6"/>
  <c r="R57" i="6" s="1"/>
  <c r="U62" i="6"/>
  <c r="U63" i="6"/>
  <c r="U57" i="6"/>
  <c r="U58" i="6"/>
  <c r="U59" i="6"/>
  <c r="U60" i="6"/>
  <c r="U61" i="6"/>
  <c r="U56" i="6"/>
  <c r="H52" i="6"/>
  <c r="R52" i="6" s="1"/>
  <c r="U55" i="6"/>
  <c r="H55" i="6"/>
  <c r="R55" i="6" s="1"/>
  <c r="H53" i="6"/>
  <c r="R53" i="6" s="1"/>
  <c r="H51" i="6"/>
  <c r="R51" i="6" s="1"/>
  <c r="H49" i="6"/>
  <c r="R49" i="6" s="1"/>
  <c r="I297" i="4"/>
  <c r="I278" i="4"/>
  <c r="I279" i="4"/>
  <c r="I280" i="4"/>
  <c r="I281" i="4"/>
  <c r="I282" i="4"/>
  <c r="I283" i="4"/>
  <c r="I284" i="4"/>
  <c r="I285" i="4"/>
  <c r="I286" i="4"/>
  <c r="I287" i="4"/>
  <c r="I288" i="4"/>
  <c r="I289" i="4"/>
  <c r="I290" i="4"/>
  <c r="I291" i="4"/>
  <c r="I292" i="4"/>
  <c r="I293" i="4"/>
  <c r="I294" i="4"/>
  <c r="I295" i="4"/>
  <c r="I296" i="4"/>
  <c r="I298" i="4"/>
  <c r="I299" i="4"/>
  <c r="I300" i="4"/>
  <c r="I301" i="4"/>
  <c r="I302" i="4"/>
  <c r="I303" i="4"/>
  <c r="I304" i="4"/>
  <c r="I305" i="4"/>
  <c r="I306" i="4"/>
  <c r="I307" i="4"/>
  <c r="I308" i="4"/>
  <c r="I309" i="4"/>
  <c r="I310" i="4"/>
  <c r="I311" i="4"/>
  <c r="I312" i="4"/>
  <c r="I313" i="4"/>
  <c r="I314" i="4"/>
  <c r="I315" i="4"/>
  <c r="I316" i="4"/>
  <c r="I317" i="4"/>
  <c r="I318" i="4"/>
  <c r="I319" i="4"/>
  <c r="I320" i="4"/>
  <c r="I321" i="4"/>
  <c r="I322" i="4"/>
  <c r="I323" i="4"/>
  <c r="I324" i="4"/>
  <c r="I325" i="4"/>
  <c r="I326" i="4"/>
  <c r="I327" i="4"/>
  <c r="I277" i="4"/>
  <c r="G26" i="7"/>
  <c r="G25" i="7"/>
  <c r="G24" i="7"/>
  <c r="G23" i="7"/>
  <c r="G22" i="7"/>
  <c r="G21" i="7"/>
  <c r="G20" i="7"/>
  <c r="G19" i="7"/>
  <c r="G18" i="7"/>
  <c r="G17" i="7"/>
  <c r="G16" i="7"/>
  <c r="G15" i="7"/>
  <c r="G14" i="7"/>
  <c r="G13" i="7"/>
  <c r="G12" i="7"/>
  <c r="G11" i="7"/>
  <c r="G10" i="7"/>
  <c r="G9" i="7"/>
  <c r="G8" i="7"/>
  <c r="G7" i="7"/>
  <c r="G6" i="7"/>
  <c r="U15" i="6" l="1"/>
  <c r="H15" i="6" s="1"/>
  <c r="H40" i="6"/>
  <c r="U41" i="6"/>
  <c r="H41" i="6" s="1"/>
  <c r="U31" i="6"/>
  <c r="H31" i="6" s="1"/>
  <c r="U30" i="6"/>
  <c r="H30" i="6" s="1"/>
  <c r="H47" i="6"/>
  <c r="U46" i="6"/>
  <c r="H46" i="6" s="1"/>
  <c r="H45" i="6"/>
  <c r="U44" i="6"/>
  <c r="H44" i="6" s="1"/>
  <c r="H43" i="6"/>
  <c r="U42" i="6"/>
  <c r="H42" i="6" s="1"/>
  <c r="H5" i="6"/>
  <c r="H7" i="6"/>
  <c r="H9" i="6"/>
  <c r="H11" i="6"/>
  <c r="H13" i="6"/>
  <c r="H17" i="6"/>
  <c r="H19" i="6"/>
  <c r="H21" i="6"/>
  <c r="H23" i="6"/>
  <c r="H25" i="6"/>
  <c r="H27" i="6"/>
  <c r="H29" i="6"/>
  <c r="H33" i="6"/>
  <c r="H35" i="6"/>
  <c r="H37" i="6"/>
  <c r="H39" i="6"/>
  <c r="U38" i="6"/>
  <c r="H38" i="6" s="1"/>
  <c r="U36" i="6"/>
  <c r="H36" i="6" s="1"/>
  <c r="U34" i="6"/>
  <c r="H34" i="6" s="1"/>
  <c r="U32" i="6"/>
  <c r="H32" i="6" s="1"/>
  <c r="U28" i="6"/>
  <c r="H28" i="6" s="1"/>
  <c r="U26" i="6"/>
  <c r="H26" i="6" s="1"/>
  <c r="U24" i="6"/>
  <c r="H24" i="6" s="1"/>
  <c r="U22" i="6"/>
  <c r="H22" i="6" s="1"/>
  <c r="U20" i="6"/>
  <c r="H20" i="6" s="1"/>
  <c r="U18" i="6"/>
  <c r="H18" i="6" s="1"/>
  <c r="U16" i="6"/>
  <c r="H16" i="6" s="1"/>
  <c r="U14" i="6"/>
  <c r="H14" i="6" s="1"/>
  <c r="U12" i="6"/>
  <c r="H12" i="6" s="1"/>
  <c r="U10" i="6"/>
  <c r="H10" i="6" s="1"/>
  <c r="U8" i="6"/>
  <c r="H8" i="6" s="1"/>
  <c r="U6" i="6"/>
  <c r="H6" i="6" s="1"/>
  <c r="U4" i="6"/>
  <c r="H4" i="6" s="1"/>
  <c r="I246" i="4"/>
  <c r="I275" i="4"/>
  <c r="F275" i="4" s="1"/>
  <c r="I276" i="4"/>
  <c r="F276" i="4" s="1"/>
  <c r="I257" i="4"/>
  <c r="F257" i="4" s="1"/>
  <c r="I229" i="4"/>
  <c r="F229" i="4" s="1"/>
  <c r="I230" i="4"/>
  <c r="F230" i="4" s="1"/>
  <c r="I232" i="4"/>
  <c r="F232" i="4" s="1"/>
  <c r="I233" i="4"/>
  <c r="F233" i="4" s="1"/>
  <c r="I234" i="4"/>
  <c r="F234" i="4" s="1"/>
  <c r="I235" i="4"/>
  <c r="F235" i="4" s="1"/>
  <c r="I236" i="4"/>
  <c r="F236" i="4" s="1"/>
  <c r="I237" i="4"/>
  <c r="F237" i="4" s="1"/>
  <c r="I238" i="4"/>
  <c r="F238" i="4" s="1"/>
  <c r="I239" i="4"/>
  <c r="F239" i="4" s="1"/>
  <c r="I240" i="4"/>
  <c r="F240" i="4" s="1"/>
  <c r="I241" i="4"/>
  <c r="F241" i="4" s="1"/>
  <c r="I242" i="4"/>
  <c r="F242" i="4" s="1"/>
  <c r="I243" i="4"/>
  <c r="F243" i="4" s="1"/>
  <c r="I244" i="4"/>
  <c r="F244" i="4" s="1"/>
  <c r="I245" i="4"/>
  <c r="F245" i="4" s="1"/>
  <c r="I247" i="4"/>
  <c r="F247" i="4" s="1"/>
  <c r="I248" i="4"/>
  <c r="F248" i="4" s="1"/>
  <c r="I249" i="4"/>
  <c r="F249" i="4" s="1"/>
  <c r="I250" i="4"/>
  <c r="F250" i="4" s="1"/>
  <c r="I251" i="4"/>
  <c r="F251" i="4" s="1"/>
  <c r="I252" i="4"/>
  <c r="F252" i="4" s="1"/>
  <c r="I253" i="4"/>
  <c r="F253" i="4" s="1"/>
  <c r="I254" i="4"/>
  <c r="F254" i="4" s="1"/>
  <c r="I255" i="4"/>
  <c r="F255" i="4" s="1"/>
  <c r="I256" i="4"/>
  <c r="F256" i="4" s="1"/>
  <c r="I258" i="4"/>
  <c r="F258" i="4" s="1"/>
  <c r="I259" i="4"/>
  <c r="F259" i="4" s="1"/>
  <c r="I260" i="4"/>
  <c r="F260" i="4" s="1"/>
  <c r="I261" i="4"/>
  <c r="F261" i="4" s="1"/>
  <c r="I262" i="4"/>
  <c r="F262" i="4" s="1"/>
  <c r="I263" i="4"/>
  <c r="F263" i="4" s="1"/>
  <c r="I264" i="4"/>
  <c r="F264" i="4" s="1"/>
  <c r="I265" i="4"/>
  <c r="F265" i="4" s="1"/>
  <c r="I266" i="4"/>
  <c r="F266" i="4" s="1"/>
  <c r="I267" i="4"/>
  <c r="F267" i="4" s="1"/>
  <c r="I268" i="4"/>
  <c r="F268" i="4" s="1"/>
  <c r="I269" i="4"/>
  <c r="F269" i="4" s="1"/>
  <c r="I270" i="4"/>
  <c r="F270" i="4" s="1"/>
  <c r="I271" i="4"/>
  <c r="F271" i="4" s="1"/>
  <c r="I272" i="4"/>
  <c r="F272" i="4" s="1"/>
  <c r="I273" i="4"/>
  <c r="F273" i="4" s="1"/>
  <c r="I274" i="4"/>
  <c r="F274" i="4" s="1"/>
  <c r="I228" i="4"/>
  <c r="F228" i="4" s="1"/>
  <c r="C25" i="7"/>
  <c r="C24" i="7"/>
  <c r="C23" i="7"/>
  <c r="C22" i="7"/>
  <c r="C21" i="7"/>
  <c r="C20" i="7"/>
  <c r="C19" i="7"/>
  <c r="C18" i="7"/>
  <c r="C17" i="7"/>
  <c r="C16" i="7"/>
  <c r="C15" i="7"/>
  <c r="C14" i="7"/>
  <c r="C13" i="7"/>
  <c r="C12" i="7"/>
  <c r="C11" i="7"/>
  <c r="C10" i="7"/>
  <c r="C9" i="7"/>
  <c r="C8" i="7"/>
  <c r="C7" i="7"/>
  <c r="C6" i="7"/>
</calcChain>
</file>

<file path=xl/sharedStrings.xml><?xml version="1.0" encoding="utf-8"?>
<sst xmlns="http://schemas.openxmlformats.org/spreadsheetml/2006/main" count="5745" uniqueCount="1351">
  <si>
    <t>Agency abbreviation</t>
  </si>
  <si>
    <t>Agency Name</t>
  </si>
  <si>
    <t>Title</t>
  </si>
  <si>
    <t>Description</t>
  </si>
  <si>
    <t>File Format</t>
  </si>
  <si>
    <t>Available online?</t>
  </si>
  <si>
    <t>Location or URL</t>
  </si>
  <si>
    <t>Disclosure Type</t>
  </si>
  <si>
    <t>Original Info Owner</t>
  </si>
  <si>
    <t>Info Maintainer</t>
  </si>
  <si>
    <t>date_released (or coverage)</t>
  </si>
  <si>
    <t>frequency_of_update</t>
  </si>
  <si>
    <t>Name of agency (spelled out)</t>
  </si>
  <si>
    <t>Title of the information (record/document)</t>
  </si>
  <si>
    <t>Description of the information</t>
  </si>
  <si>
    <t>CSV, XLS, SHP, KML, TXT, PDF, DOC, Standard (hard copy) etc.</t>
  </si>
  <si>
    <t>Posted in the website (Yes/No)</t>
  </si>
  <si>
    <t>Location of published information or URL for direct download</t>
  </si>
  <si>
    <r>
      <rPr>
        <sz val="10"/>
        <color rgb="FF000000"/>
        <rFont val="Arial"/>
        <family val="2"/>
      </rPr>
      <t xml:space="preserve">Whether the information is either of the following:
- </t>
    </r>
    <r>
      <rPr>
        <b/>
        <sz val="10"/>
        <color rgb="FF000000"/>
        <rFont val="Arial"/>
        <family val="2"/>
      </rPr>
      <t>public</t>
    </r>
    <r>
      <rPr>
        <sz val="10"/>
        <color rgb="FF000000"/>
        <rFont val="Arial"/>
        <family val="2"/>
      </rPr>
      <t xml:space="preserve">: info can be disclosed for public consumption regardless of identity
- </t>
    </r>
    <r>
      <rPr>
        <b/>
        <sz val="10"/>
        <color rgb="FF000000"/>
        <rFont val="Arial"/>
        <family val="2"/>
      </rPr>
      <t>exception</t>
    </r>
    <r>
      <rPr>
        <sz val="10"/>
        <color rgb="FF000000"/>
        <rFont val="Arial"/>
        <family val="2"/>
      </rPr>
      <t xml:space="preserve">: info is under the Exceptions List
- </t>
    </r>
    <r>
      <rPr>
        <b/>
        <sz val="10"/>
        <color rgb="FF000000"/>
        <rFont val="Arial"/>
        <family val="2"/>
      </rPr>
      <t>internal</t>
    </r>
    <r>
      <rPr>
        <sz val="10"/>
        <color rgb="FF000000"/>
        <rFont val="Arial"/>
        <family val="2"/>
      </rPr>
      <t xml:space="preserve">: info only for agency consumption
- </t>
    </r>
    <r>
      <rPr>
        <b/>
        <sz val="10"/>
        <color rgb="FF000000"/>
        <rFont val="Arial"/>
        <family val="2"/>
      </rPr>
      <t>with</t>
    </r>
    <r>
      <rPr>
        <sz val="10"/>
        <color rgb="FF000000"/>
        <rFont val="Arial"/>
        <family val="2"/>
      </rPr>
      <t xml:space="preserve"> </t>
    </r>
    <r>
      <rPr>
        <b/>
        <sz val="10"/>
        <color rgb="FF000000"/>
        <rFont val="Arial"/>
        <family val="2"/>
      </rPr>
      <t>fee</t>
    </r>
    <r>
      <rPr>
        <sz val="10"/>
        <color rgb="FF000000"/>
        <rFont val="Arial"/>
        <family val="2"/>
      </rPr>
      <t xml:space="preserve">: info can be disclosed but with corresponding charges based on the agency's mandate/policies/business model
- </t>
    </r>
    <r>
      <rPr>
        <b/>
        <sz val="10"/>
        <color rgb="FF000000"/>
        <rFont val="Arial"/>
        <family val="2"/>
      </rPr>
      <t>limited</t>
    </r>
    <r>
      <rPr>
        <sz val="10"/>
        <color rgb="FF000000"/>
        <rFont val="Arial"/>
        <family val="2"/>
      </rPr>
      <t>: info, upon verification of the requesting party's identity, can only be disclosed to specific person/s and/or entity/ies</t>
    </r>
  </si>
  <si>
    <t>Agency or office who originally owns/create the information</t>
  </si>
  <si>
    <t>Unit responsible in storing the information (can be the same as the Data Owner)</t>
  </si>
  <si>
    <t>The date when the information was initially released (YYYY-MM-DD) or year only</t>
  </si>
  <si>
    <t>Daily, Annually, Biannually, Quarterly, Monthly (optional)</t>
  </si>
  <si>
    <t>PDF</t>
  </si>
  <si>
    <t>Yes</t>
  </si>
  <si>
    <t>Public</t>
  </si>
  <si>
    <t>Annually</t>
  </si>
  <si>
    <t>Year-Quarter</t>
  </si>
  <si>
    <t>Tracking Number</t>
  </si>
  <si>
    <t>Request Type</t>
  </si>
  <si>
    <t>Date Received</t>
  </si>
  <si>
    <t>Title of Request</t>
  </si>
  <si>
    <t>Extension?</t>
  </si>
  <si>
    <t>Status</t>
  </si>
  <si>
    <t>Date Finished</t>
  </si>
  <si>
    <t>Processing Days</t>
  </si>
  <si>
    <t>Cost</t>
  </si>
  <si>
    <t>Appeal/s filed?</t>
  </si>
  <si>
    <t>Feedback Score</t>
  </si>
  <si>
    <t>Remarks</t>
  </si>
  <si>
    <t>year and quarter of report coverage</t>
  </si>
  <si>
    <t>Internal FOI Tracking number</t>
  </si>
  <si>
    <r>
      <rPr>
        <i/>
        <sz val="10"/>
        <color rgb="FF000000"/>
        <rFont val="Arial"/>
        <family val="2"/>
      </rPr>
      <t xml:space="preserve">if request was lodged through </t>
    </r>
    <r>
      <rPr>
        <b/>
        <i/>
        <sz val="10"/>
        <color rgb="FF000000"/>
        <rFont val="Arial"/>
        <family val="2"/>
      </rPr>
      <t>eFOI</t>
    </r>
    <r>
      <rPr>
        <i/>
        <sz val="10"/>
        <color rgb="FF000000"/>
        <rFont val="Arial"/>
        <family val="2"/>
      </rPr>
      <t xml:space="preserve"> or </t>
    </r>
    <r>
      <rPr>
        <b/>
        <i/>
        <sz val="10"/>
        <color rgb="FF000000"/>
        <rFont val="Arial"/>
        <family val="2"/>
      </rPr>
      <t>standard</t>
    </r>
    <r>
      <rPr>
        <i/>
        <sz val="10"/>
        <color rgb="FF000000"/>
        <rFont val="Arial"/>
        <family val="2"/>
      </rPr>
      <t xml:space="preserve"> (paper-based)</t>
    </r>
  </si>
  <si>
    <r>
      <rPr>
        <i/>
        <sz val="10"/>
        <color rgb="FF000000"/>
        <rFont val="Arial"/>
        <family val="2"/>
      </rPr>
      <t xml:space="preserve">date request was lodged by requesting party </t>
    </r>
    <r>
      <rPr>
        <b/>
        <i/>
        <sz val="10"/>
        <color rgb="FF000000"/>
        <rFont val="Arial"/>
        <family val="2"/>
      </rPr>
      <t>(YYYY-MM-DD)</t>
    </r>
  </si>
  <si>
    <t>title of information requested</t>
  </si>
  <si>
    <r>
      <rPr>
        <i/>
        <sz val="10"/>
        <color rgb="FF000000"/>
        <rFont val="Arial"/>
        <family val="2"/>
      </rPr>
      <t xml:space="preserve">if the agency requested for extension or additional 20 working days </t>
    </r>
    <r>
      <rPr>
        <b/>
        <i/>
        <sz val="10"/>
        <color rgb="FF000000"/>
        <rFont val="Arial"/>
        <family val="2"/>
      </rPr>
      <t xml:space="preserve">(YES </t>
    </r>
    <r>
      <rPr>
        <i/>
        <sz val="10"/>
        <color rgb="FF000000"/>
        <rFont val="Arial"/>
        <family val="2"/>
      </rPr>
      <t xml:space="preserve">or </t>
    </r>
    <r>
      <rPr>
        <b/>
        <i/>
        <sz val="10"/>
        <color rgb="FF000000"/>
        <rFont val="Arial"/>
        <family val="2"/>
      </rPr>
      <t>NO)</t>
    </r>
  </si>
  <si>
    <t>status of request</t>
  </si>
  <si>
    <r>
      <rPr>
        <i/>
        <sz val="10"/>
        <color rgb="FF000000"/>
        <rFont val="Arial"/>
        <family val="2"/>
      </rPr>
      <t xml:space="preserve">date request was processed/finished by the agency; if not yet processed/finished, indicate </t>
    </r>
    <r>
      <rPr>
        <b/>
        <i/>
        <sz val="10"/>
        <color rgb="FF000000"/>
        <rFont val="Arial"/>
        <family val="2"/>
      </rPr>
      <t>ONGOING</t>
    </r>
  </si>
  <si>
    <r>
      <rPr>
        <i/>
        <sz val="10"/>
        <color rgb="FF000000"/>
        <rFont val="Arial"/>
        <family val="2"/>
      </rPr>
      <t xml:space="preserve">number of working days in facilitating the request; if finished within the same day, indicate </t>
    </r>
    <r>
      <rPr>
        <b/>
        <i/>
        <sz val="10"/>
        <color rgb="FF000000"/>
        <rFont val="Arial"/>
        <family val="2"/>
      </rPr>
      <t>0</t>
    </r>
  </si>
  <si>
    <r>
      <rPr>
        <i/>
        <sz val="10"/>
        <color rgb="FF000000"/>
        <rFont val="Arial"/>
        <family val="2"/>
      </rPr>
      <t xml:space="preserve">fees paid by the requesting party for facilitation of request; if none, indicate </t>
    </r>
    <r>
      <rPr>
        <b/>
        <i/>
        <sz val="10"/>
        <color rgb="FF000000"/>
        <rFont val="Arial"/>
        <family val="2"/>
      </rPr>
      <t>FREE</t>
    </r>
  </si>
  <si>
    <r>
      <rPr>
        <i/>
        <sz val="10"/>
        <color rgb="FF000000"/>
        <rFont val="Arial"/>
        <family val="2"/>
      </rPr>
      <t>If the requesting party or any other citizen filed an appeal for the specific request (</t>
    </r>
    <r>
      <rPr>
        <b/>
        <i/>
        <sz val="10"/>
        <color rgb="FF000000"/>
        <rFont val="Arial"/>
        <family val="2"/>
      </rPr>
      <t xml:space="preserve">YES </t>
    </r>
    <r>
      <rPr>
        <i/>
        <sz val="10"/>
        <color rgb="FF000000"/>
        <rFont val="Arial"/>
        <family val="2"/>
      </rPr>
      <t xml:space="preserve">or </t>
    </r>
    <r>
      <rPr>
        <b/>
        <i/>
        <sz val="10"/>
        <color rgb="FF000000"/>
        <rFont val="Arial"/>
        <family val="2"/>
      </rPr>
      <t>NO)</t>
    </r>
  </si>
  <si>
    <t xml:space="preserve">Are you satisfied with the handling of your FOI request? </t>
  </si>
  <si>
    <t>For unsuccessful request, are you satisfied with the reason provided?</t>
  </si>
  <si>
    <t xml:space="preserve">For successful request, was the response you received easy to understand?
</t>
  </si>
  <si>
    <t>Did you feel that we communicated with you effectively, from start to finish?</t>
  </si>
  <si>
    <t>Is there anything we could do to improve our service in the future?</t>
  </si>
  <si>
    <t>Additional details about the request</t>
  </si>
  <si>
    <t>2016-Q4</t>
  </si>
  <si>
    <t>2017-Q1</t>
  </si>
  <si>
    <t>2017-Q2</t>
  </si>
  <si>
    <t>2017-Q3</t>
  </si>
  <si>
    <t>2017-Q4</t>
  </si>
  <si>
    <t>2018-Q1</t>
  </si>
  <si>
    <t>2018-Q2</t>
  </si>
  <si>
    <t>2018-Q3</t>
  </si>
  <si>
    <t>2018-Q4</t>
  </si>
  <si>
    <t>2019-Q1</t>
  </si>
  <si>
    <t>2019-Q2</t>
  </si>
  <si>
    <t>2019-Q3</t>
  </si>
  <si>
    <t>2019-Q4</t>
  </si>
  <si>
    <t>2020-Q1</t>
  </si>
  <si>
    <t>2020-Q2</t>
  </si>
  <si>
    <t>2020-Q3</t>
  </si>
  <si>
    <t>2020-Q4</t>
  </si>
  <si>
    <t>number of working days in facilitating the request</t>
  </si>
  <si>
    <t>eFOI</t>
  </si>
  <si>
    <t>Closed</t>
  </si>
  <si>
    <t>No</t>
  </si>
  <si>
    <t>Successful</t>
  </si>
  <si>
    <t>Partially Successful</t>
  </si>
  <si>
    <t>Parent Agency Name</t>
  </si>
  <si>
    <t>Attached Agency Name</t>
  </si>
  <si>
    <t>Agency Acronym</t>
  </si>
  <si>
    <t>Agency Type</t>
  </si>
  <si>
    <t>Year-
Quarter</t>
  </si>
  <si>
    <t>Total Processed Requests</t>
  </si>
  <si>
    <t>STATUS OF PROCESSED REQUESTS</t>
  </si>
  <si>
    <t>Total Number of Processing Days</t>
  </si>
  <si>
    <t>Average Processing Period</t>
  </si>
  <si>
    <t>Average Feedback Score</t>
  </si>
  <si>
    <t>Ongoing Requests</t>
  </si>
  <si>
    <t>STATUS OF ONGOING REQUESTS</t>
  </si>
  <si>
    <t>Proactively Disclosed</t>
  </si>
  <si>
    <t>Referred</t>
  </si>
  <si>
    <t>Info Under Exceptions</t>
  </si>
  <si>
    <t>Info Not Maintained</t>
  </si>
  <si>
    <t>Invalid Request</t>
  </si>
  <si>
    <t>Pending</t>
  </si>
  <si>
    <t>Accepted</t>
  </si>
  <si>
    <t>Awaiting Clarification</t>
  </si>
  <si>
    <t>Processing</t>
  </si>
  <si>
    <t>name of parent agency (if any)</t>
  </si>
  <si>
    <t>name of agency</t>
  </si>
  <si>
    <t>agency acronym</t>
  </si>
  <si>
    <t>NGA / GOCC / SUC / LWD / LGU</t>
  </si>
  <si>
    <t>eFOI / Standard</t>
  </si>
  <si>
    <t>total number of requests which are already processed</t>
  </si>
  <si>
    <t xml:space="preserve">number of requests where information has been uploaded or provided </t>
  </si>
  <si>
    <t>number of requests where information has been provided through the agency's website even before it was requested</t>
  </si>
  <si>
    <t>number of requests where out of many requests, only a number has been provided by the agency</t>
  </si>
  <si>
    <t>number of requests where out of many requests, referred to another government agency</t>
  </si>
  <si>
    <t>number of requests denied since it is under the FOI Exceptions List</t>
  </si>
  <si>
    <t>number of requests denied since information requested is not being handled, maintained, or stored by the agency</t>
  </si>
  <si>
    <t>number of requests denied since it is a question, not an actionable item, or not a request for information</t>
  </si>
  <si>
    <t>number of requests closed since the requesting party failed to provide the information needed for clarification--60 calendar days after the "Awaiting Clarification" status</t>
  </si>
  <si>
    <t>total number of working days facilitating processed requests</t>
  </si>
  <si>
    <r>
      <rPr>
        <b/>
        <i/>
        <sz val="10"/>
        <rFont val="Arial"/>
        <family val="2"/>
      </rPr>
      <t>total number of processing days</t>
    </r>
    <r>
      <rPr>
        <i/>
        <sz val="10"/>
        <rFont val="Arial"/>
        <family val="2"/>
      </rPr>
      <t xml:space="preserve"> over the </t>
    </r>
    <r>
      <rPr>
        <b/>
        <i/>
        <sz val="10"/>
        <rFont val="Arial"/>
        <family val="2"/>
      </rPr>
      <t>total number of processed requests</t>
    </r>
    <r>
      <rPr>
        <i/>
        <sz val="10"/>
        <rFont val="Arial"/>
        <family val="2"/>
      </rPr>
      <t xml:space="preserve"> for the period of coverage (do not include ongoing requests)</t>
    </r>
  </si>
  <si>
    <r>
      <rPr>
        <i/>
        <sz val="10"/>
        <rFont val="Arial"/>
        <family val="2"/>
      </rPr>
      <t xml:space="preserve">Average score given by the requesting party through the feedback survey </t>
    </r>
    <r>
      <rPr>
        <b/>
        <i/>
        <sz val="10"/>
        <rFont val="Arial"/>
        <family val="2"/>
      </rPr>
      <t>(sum of the total score then divided by 4)</t>
    </r>
  </si>
  <si>
    <t>total number of requests currently being processed</t>
  </si>
  <si>
    <t>number of requests submitted by requestors but not yet acknowledged by the Receiving Officer</t>
  </si>
  <si>
    <t>number of requests acknowledged by the Receiving Officer and forwarded to the Decision Maker concerned</t>
  </si>
  <si>
    <t>number of requests returned to the requestors for some clarifications or if he/she failed to provide all requirements such as a valid ID</t>
  </si>
  <si>
    <t>number of requests received by the Decision Maker and is currently being processed</t>
  </si>
  <si>
    <t>STANDARD</t>
  </si>
  <si>
    <t>2021-Q1</t>
  </si>
  <si>
    <t>2021-Q2</t>
  </si>
  <si>
    <t>2021-Q3</t>
  </si>
  <si>
    <t>2021-Q4</t>
  </si>
  <si>
    <r>
      <rPr>
        <b/>
        <i/>
        <sz val="10"/>
        <rFont val="Arial"/>
        <family val="2"/>
      </rPr>
      <t>total number of processing days</t>
    </r>
    <r>
      <rPr>
        <i/>
        <sz val="10"/>
        <rFont val="Arial"/>
        <family val="2"/>
      </rPr>
      <t xml:space="preserve"> over the </t>
    </r>
    <r>
      <rPr>
        <b/>
        <i/>
        <sz val="10"/>
        <rFont val="Arial"/>
        <family val="2"/>
      </rPr>
      <t>total number of processed requests</t>
    </r>
    <r>
      <rPr>
        <i/>
        <sz val="10"/>
        <rFont val="Arial"/>
        <family val="2"/>
      </rPr>
      <t xml:space="preserve"> for the period of coverage (do not include ongoing requests)</t>
    </r>
  </si>
  <si>
    <r>
      <rPr>
        <i/>
        <sz val="10"/>
        <rFont val="Arial"/>
        <family val="2"/>
      </rPr>
      <t xml:space="preserve">Average score given by the requesting party through the feedback survey </t>
    </r>
    <r>
      <rPr>
        <b/>
        <i/>
        <sz val="10"/>
        <rFont val="Arial"/>
        <family val="2"/>
      </rPr>
      <t>(average )</t>
    </r>
  </si>
  <si>
    <t>NGA</t>
  </si>
  <si>
    <t>DEPARTMENT OF FINANCE</t>
  </si>
  <si>
    <t xml:space="preserve">PRIVATIZATION AND MANAGEMENT OFFICE </t>
  </si>
  <si>
    <t xml:space="preserve">FREEDOM OF INFORMATION  </t>
  </si>
  <si>
    <t>FOI INVENTORY</t>
  </si>
  <si>
    <t>PMO</t>
  </si>
  <si>
    <t xml:space="preserve">Privatization and Management Office </t>
  </si>
  <si>
    <t xml:space="preserve">PMO's Citizen Charter </t>
  </si>
  <si>
    <t xml:space="preserve">It features the improvements that resulted from the process review of frontline service delivery, specifically: adoption of  processed based organization and account management concept, intensification of the marketing of assets through segmented potential buyers, and  clean up of data for updated asset information. </t>
  </si>
  <si>
    <t>https://www.pmo.gov.ph/about-us/citizen-s-charter</t>
  </si>
  <si>
    <t>PMO-IT</t>
  </si>
  <si>
    <t>2013-01-11</t>
  </si>
  <si>
    <t xml:space="preserve">PMO FOI Manual </t>
  </si>
  <si>
    <t xml:space="preserve">It features the process of obtaining documents such as official records, public records, documents and papers pertaining to official acts, transactions or decisions, as well as to government research data used as basis for policy development (Sec. 3, EO 2, s. 2016). </t>
  </si>
  <si>
    <t>https://www.pmo.gov.ph/images/pmofoi/PMO-FOI-Manual.pdf</t>
  </si>
  <si>
    <t>2017-03-14</t>
  </si>
  <si>
    <t>FOI-REQ-17-0001</t>
  </si>
  <si>
    <t>2017-01-24</t>
  </si>
  <si>
    <t>Subdivision plan of land of Pioneer Glass Manufacturing Corp. and its adjacent lots situated in Tejero, Rosario Cavite</t>
  </si>
  <si>
    <t>2017-01-31</t>
  </si>
  <si>
    <t xml:space="preserve">Document requested was sent through email </t>
  </si>
  <si>
    <t>FOI-REQ-17-0002</t>
  </si>
  <si>
    <t>2017-01-26</t>
  </si>
  <si>
    <t>Certified true copy of documents as per attached letter</t>
  </si>
  <si>
    <t>190.00</t>
  </si>
  <si>
    <t>--</t>
  </si>
  <si>
    <t>FOI-REQ-17-0003</t>
  </si>
  <si>
    <t>TCTs: T-39068, T-37095,T-37104, T-37105, T-37096, T-37097, T-37098, T-37099, T-37106, T-37101, T-37102, T-37106, T-37103, T-11424, T-11423</t>
  </si>
  <si>
    <t>2017-02-01</t>
  </si>
  <si>
    <t>148.00</t>
  </si>
  <si>
    <t>FOI-REQ-17-0004</t>
  </si>
  <si>
    <t>All records pertaining to Lot 24 CSD-8650 under the name Rosario Fajardo</t>
  </si>
  <si>
    <t>2017-02-22</t>
  </si>
  <si>
    <t>100.00</t>
  </si>
  <si>
    <t>FOI-REQ-17-0005</t>
  </si>
  <si>
    <t>2017-02-08</t>
  </si>
  <si>
    <t>Yellow paper and copy of title Oct No. V-3568 for Lot 2609-B, Pls-247</t>
  </si>
  <si>
    <t>2017-02-15</t>
  </si>
  <si>
    <t>0.00</t>
  </si>
  <si>
    <t xml:space="preserve">Request has been denied since it is Not handled, maintained, or stored by the agency. Certificate of Non Availability was issued to the requesting party. </t>
  </si>
  <si>
    <t>FOI-REQ-17-0006</t>
  </si>
  <si>
    <t>2017-02-13</t>
  </si>
  <si>
    <t>Application documents of Filomena Ondovilla</t>
  </si>
  <si>
    <t>20.00</t>
  </si>
  <si>
    <t>FOI-REQ-17-0007</t>
  </si>
  <si>
    <t>2017-02-14</t>
  </si>
  <si>
    <t xml:space="preserve">copy of the letter from Jesus Porciuncula and certification that Mr. Prociuncula is No longer occupying the establishment </t>
  </si>
  <si>
    <t>FOI-REQ-17-0008</t>
  </si>
  <si>
    <t>2017-02-16</t>
  </si>
  <si>
    <t>Certificate of full payment/yellow paper.  Esperanza P. Leysa- Lot 556-F, Csd-12-008180-D portion of Lot556 dls-209-D-10, San Isidro, General Santos City</t>
  </si>
  <si>
    <t>2017-02-21</t>
  </si>
  <si>
    <t>FOI-REQ-17-0009</t>
  </si>
  <si>
    <t>2017-02-20</t>
  </si>
  <si>
    <t>Issuance of Certificate on lot located in Cannery Site, Polomolok, South Cotabato</t>
  </si>
  <si>
    <t>FOI-REQ-17-0010</t>
  </si>
  <si>
    <t>Technical description of lot and plans of Psd-33770 and 5021</t>
  </si>
  <si>
    <t>280.00</t>
  </si>
  <si>
    <t>FOI-REQ-17-0011</t>
  </si>
  <si>
    <t>2017-02-17</t>
  </si>
  <si>
    <t>Certification of full payment of Clotilde Delfin</t>
  </si>
  <si>
    <t>FOI-REQ-17-0012</t>
  </si>
  <si>
    <t>2017-02-28</t>
  </si>
  <si>
    <t>Tax Identification Number (TIN) of Board of Liquidators</t>
  </si>
  <si>
    <t>2017-03-7</t>
  </si>
  <si>
    <t xml:space="preserve">Document requested was sent via email </t>
  </si>
  <si>
    <t>FOI-REQ-17-0013</t>
  </si>
  <si>
    <t>Certification or yellow paper #5747</t>
  </si>
  <si>
    <t>230.00</t>
  </si>
  <si>
    <t>FOI-REQ-17-0014</t>
  </si>
  <si>
    <t>2017-03-01</t>
  </si>
  <si>
    <t>Emmanuel Community Hospital, Inc. transfer certificate of title</t>
  </si>
  <si>
    <t>2017-03-02</t>
  </si>
  <si>
    <t>FOI-REQ-17-0015</t>
  </si>
  <si>
    <t>2017-03-09</t>
  </si>
  <si>
    <t>Certificate of Payment (yellow paper) for Manuela A. Loyola for lot Nos. 061-04-007-16-025 in Klinan 6 Polomolok South Cotabato</t>
  </si>
  <si>
    <t>2017-03-13</t>
  </si>
  <si>
    <t>FOI-REQ-17-0016</t>
  </si>
  <si>
    <t>Certificate of Payment for lot 061-04-007-16-022 located in Klinan 6, Polomolk, South Cotabato</t>
  </si>
  <si>
    <t>FOI-REQ-17-0017</t>
  </si>
  <si>
    <t>Certificate of Payment for Adoracion a. Loyola on lot Nos. 061-04-007-16-021 in Klinan 6, Polomolok, South Cotabato</t>
  </si>
  <si>
    <t>2017-03-15</t>
  </si>
  <si>
    <t>FOI-REQ-17-0018</t>
  </si>
  <si>
    <t>Certificate of payment (Domingo Loyola) for lot Nos. 061-04-007-16-020 at Klinan 6, Polomolok, South Cotabato</t>
  </si>
  <si>
    <t>FOI-REQ-17-0019</t>
  </si>
  <si>
    <t>All records pertaining to Lot 51, Psd-340052 on lot located at Riverside Calinan, Davao City</t>
  </si>
  <si>
    <t>2017-03-21</t>
  </si>
  <si>
    <t>FOI-REQ-17-0020</t>
  </si>
  <si>
    <t>Certificate that lot 51, Psd-30052 is subject to litigation "Nacario v. Sorongon et al.:</t>
  </si>
  <si>
    <t>FOI-REQ-17-0021</t>
  </si>
  <si>
    <t>2017-03-16</t>
  </si>
  <si>
    <t>All case records pertinent to Lot 51, Psd-34052 located in Riverside, Calinan, Davao City</t>
  </si>
  <si>
    <t>FOI-REQ-17-0022</t>
  </si>
  <si>
    <t>2017-03-20</t>
  </si>
  <si>
    <t>Certificate of full payment, Deed of Absolute Sale, Order of issuance of sales patent and approved survey for Lot #133, Psd 34109</t>
  </si>
  <si>
    <t>2017-03-22</t>
  </si>
  <si>
    <t>FOI-REQ-17-0023</t>
  </si>
  <si>
    <t>Certificate of full payment, Deed of Absolute Sale, Order of Issuance of Sales Patent and Approved survey for Lot 42, Psd33578</t>
  </si>
  <si>
    <t>FOI-REQ-17-0024</t>
  </si>
  <si>
    <t xml:space="preserve">Certificate of Full Payment, Deed of Absolute sale, Order of Issuance of Sales Patent and Approved survey for Lot 28, Psd 11-113145 for VitallaNo Wamar
</t>
  </si>
  <si>
    <t>FOI-REQ-17-0025</t>
  </si>
  <si>
    <t xml:space="preserve">Certificate of full payment for Lot No. 1658/Pls 209-D and Lot No. 4000-C/CSD-11-006399 in  Bry. Lagao, General Santos </t>
  </si>
  <si>
    <t>2017-04-03</t>
  </si>
  <si>
    <t>FOI-REQ-17-0026</t>
  </si>
  <si>
    <t>Certificate of full payment in favor of Romulo Seriña</t>
  </si>
  <si>
    <t>170.00</t>
  </si>
  <si>
    <t>FOI-REQ-17-0027</t>
  </si>
  <si>
    <t>2017-03-28</t>
  </si>
  <si>
    <t>Rules of Procedure of the PMO</t>
  </si>
  <si>
    <t xml:space="preserve">The requesting  party failed to provide the information needed for clarification within  60 calendar days </t>
  </si>
  <si>
    <t>FOI-REQ-17-0028</t>
  </si>
  <si>
    <t>2017-04-4</t>
  </si>
  <si>
    <t>Deed of Absolute Sale and Technical Description for Lot 11 Blk 12, Psd-39001, Panabo, Davao del Norte</t>
  </si>
  <si>
    <t>2017-04-05</t>
  </si>
  <si>
    <t>FOI-REQ-17-0029</t>
  </si>
  <si>
    <t>2017-04-10</t>
  </si>
  <si>
    <t>Deed of Sale for lot 1565</t>
  </si>
  <si>
    <t>2017-04-20</t>
  </si>
  <si>
    <t>6</t>
  </si>
  <si>
    <t>120.00</t>
  </si>
  <si>
    <t>FOI-REQ-17-0030</t>
  </si>
  <si>
    <t>copy of PMO reply to OSG</t>
  </si>
  <si>
    <t>2017-04-19</t>
  </si>
  <si>
    <t>5</t>
  </si>
  <si>
    <t>FOI-REQ-17-0031</t>
  </si>
  <si>
    <t>2017-04-26</t>
  </si>
  <si>
    <t>Certification of full payment for Lot 36-psd-11-008899</t>
  </si>
  <si>
    <t>2017-05-03</t>
  </si>
  <si>
    <t>4</t>
  </si>
  <si>
    <t>FOI-REQ-17-0032</t>
  </si>
  <si>
    <t>2017-05-3</t>
  </si>
  <si>
    <t>Deed of Sale  for lot 64, Csd 8650,                                                                                                             Full payment of Canuto Asuncion of the land, copy of Deed of Sale between 
Canuto Asunction and Concepcion Cabrera</t>
  </si>
  <si>
    <t>2017-05-11</t>
  </si>
  <si>
    <t>200.00</t>
  </si>
  <si>
    <t>FOI-REQ-17-0033</t>
  </si>
  <si>
    <t>2017-05-2</t>
  </si>
  <si>
    <t>Deed of Absolute Sale (CaNoNoy) and Deed of Absolute Sale (Crispin Lawas) at Lizada, Toril, Davao city</t>
  </si>
  <si>
    <t>2017-05-08</t>
  </si>
  <si>
    <t>FOI-REQ-17-0034</t>
  </si>
  <si>
    <t>2017-05-4</t>
  </si>
  <si>
    <t>Status of application of ownership by Pinsoy on portion of lot; Letter response from Cesar Pargas address to Lucilo Sarona</t>
  </si>
  <si>
    <t>2017-05-09</t>
  </si>
  <si>
    <t>3</t>
  </si>
  <si>
    <t>220.00</t>
  </si>
  <si>
    <t>FOI-REQ-17-0035</t>
  </si>
  <si>
    <t>2017-05-8</t>
  </si>
  <si>
    <t>Transfer Certificate of Title; Tax Declaration and Lot plan of lot at Tindalo St. cor. Gil Puyat Ave., Makati City (property of
NG-Napocor)</t>
  </si>
  <si>
    <t>2017-05-17</t>
  </si>
  <si>
    <t>7</t>
  </si>
  <si>
    <t>FOI-REQ-17-0036</t>
  </si>
  <si>
    <t>2017-05-9</t>
  </si>
  <si>
    <t>Certification as to the award of lot located at Sitio Riles Brgy. Little Panay, Panabo City to Jose Petronilo Garcia</t>
  </si>
  <si>
    <t>2</t>
  </si>
  <si>
    <t>FOI-REQ-17-0037</t>
  </si>
  <si>
    <t>2017-05-10</t>
  </si>
  <si>
    <t>Deed of Absolute Sale in favor of Buenaventur Asares; Certificate of full payment; Endorsement to Bureau of Plant</t>
  </si>
  <si>
    <t>40.00</t>
  </si>
  <si>
    <t>FOI-REQ-17-0038</t>
  </si>
  <si>
    <t>Deed of Absolute Sale; Certificate of Full Payment and Endorsement for Lot No. 63 and 66 Psd 34108 of NAFCO property in Mabini, Compostela, Valley</t>
  </si>
  <si>
    <t>2017-05-22</t>
  </si>
  <si>
    <t>305.00</t>
  </si>
  <si>
    <t>FOI-REQ-17-0039</t>
  </si>
  <si>
    <t>Deed of Absolute Sale; Certificate of Award of lot located at Brgy. Quezon, Panabo City</t>
  </si>
  <si>
    <t>0</t>
  </si>
  <si>
    <t>FOI-REQ-17-0040</t>
  </si>
  <si>
    <t>Deed of Absolute Sale for lot #8526-F Csd-11-012107-D</t>
  </si>
  <si>
    <t>FOI-REQ-17-0041</t>
  </si>
  <si>
    <t>2017-05-23</t>
  </si>
  <si>
    <t>Deed of Absolute Sale; Certificate of Full Payment ; Endorsement to Bureau of Lands</t>
  </si>
  <si>
    <t>2017-05-26</t>
  </si>
  <si>
    <t>290.00</t>
  </si>
  <si>
    <t>FOI-REQ-17-0042</t>
  </si>
  <si>
    <t>2017-05-31</t>
  </si>
  <si>
    <t>1 set Grant of Application of Heirs of PantollaNo in Lot 43-D, PSD 42876, Davao City; Alien Form 13-86; Alien Form 20-86 and
Alien Form 17-86; 1 set  Application of previous applicant Mr. Eugenio Selgas</t>
  </si>
  <si>
    <t>2017-06-02</t>
  </si>
  <si>
    <t>390.00</t>
  </si>
  <si>
    <t>FOI-REQ-17-0043</t>
  </si>
  <si>
    <t>2017-06-05</t>
  </si>
  <si>
    <t>Deed of Sale for Lot 129 YF Darong Plantation</t>
  </si>
  <si>
    <t>2017-06-09</t>
  </si>
  <si>
    <t>FOI-REQ-17-0044</t>
  </si>
  <si>
    <t>2017-06-5</t>
  </si>
  <si>
    <t>Resolution or Court Decision regarding the case of lot located in Brgy.,  San Roque, Koronadal, South Cotabato</t>
  </si>
  <si>
    <t>FOI-REQ-17-0045</t>
  </si>
  <si>
    <t>2017-06-15</t>
  </si>
  <si>
    <t>Alien Form #20-86 -43-A Notice (see attached); Alien Form#13-86-43-A; Alien Form #17-86-43-A; Certification (see attached)</t>
  </si>
  <si>
    <t>2017-06-21</t>
  </si>
  <si>
    <t>140.00</t>
  </si>
  <si>
    <t>FOI-REQ-17-0046</t>
  </si>
  <si>
    <t>2017-06-19</t>
  </si>
  <si>
    <t>Deed of Absolute Sale of Cecilia Rita on lot No. 60, Tagum Plantation, Tagum City</t>
  </si>
  <si>
    <t>FOI-REQ-17-0047</t>
  </si>
  <si>
    <t>2017-06-22</t>
  </si>
  <si>
    <t>Occupants' Affidavit, Notice, Joint Affidavit.  Lot 116 csd 5595 -0 located San Vicente, Panabo, Davao City</t>
  </si>
  <si>
    <t>2017-06-23</t>
  </si>
  <si>
    <t>270.00</t>
  </si>
  <si>
    <t>FOI-REQ-17-0048</t>
  </si>
  <si>
    <t>Deed of Absolute sale, Indorsement to RD of Tarlac, Other documents pertaining to ownership of Lot 264</t>
  </si>
  <si>
    <t>2017-06-27</t>
  </si>
  <si>
    <t>FOI-REQ-17-0049</t>
  </si>
  <si>
    <t>Certificate of full payment, Indorsement to Director of Lands, Affidavit B.L. Form 28-15 of Court of First Instance of Davao</t>
  </si>
  <si>
    <t>2017-06-29</t>
  </si>
  <si>
    <t>FOI-REQ-17-0050</t>
  </si>
  <si>
    <t>2017-06-30</t>
  </si>
  <si>
    <t>Survey Map of the lot with the name of the owner; Official Receipt on the lot located at San Vicente, Panabo, Davao City</t>
  </si>
  <si>
    <t>2017-05-07</t>
  </si>
  <si>
    <t>250.00</t>
  </si>
  <si>
    <t>FOI-REQ-17-0052</t>
  </si>
  <si>
    <t>2017-07-6</t>
  </si>
  <si>
    <t>Any information of the oproperty covering lot 645-B-FLS-1541-D (Brgy. Kamputhaw, Cebu City</t>
  </si>
  <si>
    <t>2017-07-10</t>
  </si>
  <si>
    <t>210</t>
  </si>
  <si>
    <t>FOI-REQ-17-0053</t>
  </si>
  <si>
    <t>2017-07-14</t>
  </si>
  <si>
    <t>Certificate of Awards, Deed of Absolute Sale in the name of PIO Palma lot 78 and lot 79</t>
  </si>
  <si>
    <t>2017-07-31</t>
  </si>
  <si>
    <t>FOI-REQ-17-0054</t>
  </si>
  <si>
    <t>2017-07-27</t>
  </si>
  <si>
    <t>Deed of Sale, Certificate of Full Payment and Certification from Director of Land on records of Cristituto Labora, Tacunan,
Davao City</t>
  </si>
  <si>
    <t>2017-08-01</t>
  </si>
  <si>
    <t>FOI-REQ-17-0055</t>
  </si>
  <si>
    <t>2017-08-7</t>
  </si>
  <si>
    <t>Certification issued by Shirley Villanueva disclosing that Mr. Bernabe Rulona has paid the lot in darong Plantation, Davao</t>
  </si>
  <si>
    <t>2017-08-08</t>
  </si>
  <si>
    <t>FOI-REQ-17-0056</t>
  </si>
  <si>
    <t>2017-08-8</t>
  </si>
  <si>
    <t>TCTs 217760, 217761, 217762, 217763 and 217764, Tax Declaration of land and improvement formerly ECHI in Tondol, Manila</t>
  </si>
  <si>
    <t>2017-09-07</t>
  </si>
  <si>
    <t>FOI-REQ-17-0057</t>
  </si>
  <si>
    <t>2017-08-14</t>
  </si>
  <si>
    <t>Survey plan of Pioneer Glass</t>
  </si>
  <si>
    <t>2017-09-06</t>
  </si>
  <si>
    <t>123.00</t>
  </si>
  <si>
    <t>FOI-REQ-17-0058</t>
  </si>
  <si>
    <t>2017-08-15</t>
  </si>
  <si>
    <t>Deed of Absolute Sale, Certificate of full Payment and Endorsement to Dir. of Lands of Apolinario VeraNo in Lasang Plantation</t>
  </si>
  <si>
    <t>2017-08-17</t>
  </si>
  <si>
    <t>FOI-REQ-17-0059</t>
  </si>
  <si>
    <t>2017-08-31</t>
  </si>
  <si>
    <t>Certification/clearance that records of Francisco G. Sarrosa on lot situated at San Jose St, Brgy. Z-3, Koronadal City is No longer
with PMO</t>
  </si>
  <si>
    <t>FOI-REQ-17-0060</t>
  </si>
  <si>
    <t>2017-09-5</t>
  </si>
  <si>
    <t>Certification of Original copy of claimant of Lot 686 A and B in Mallig, Isabela</t>
  </si>
  <si>
    <t>FOI-REQ-17-0061</t>
  </si>
  <si>
    <t>2017-09-7</t>
  </si>
  <si>
    <t>TCT#F118139</t>
  </si>
  <si>
    <t>FOI-REQ-17-0062</t>
  </si>
  <si>
    <t xml:space="preserve">Deed of Transfer, other documents and Title </t>
  </si>
  <si>
    <t>2017-09-15</t>
  </si>
  <si>
    <t>FOI-REQ-17-0063</t>
  </si>
  <si>
    <t>2017-09-11</t>
  </si>
  <si>
    <t>Iñigo trepoli lot application on Lot #226</t>
  </si>
  <si>
    <t>2017-09-13</t>
  </si>
  <si>
    <t>FOI-REQ-17-0064</t>
  </si>
  <si>
    <t>2017-09-27</t>
  </si>
  <si>
    <t>Board Resolution #790, s. 1951; Certificate of Full Payment relative to Lot 6 Blk27 of Psd-11-005441; BIR#118 1966</t>
  </si>
  <si>
    <t>2017-10-18</t>
  </si>
  <si>
    <t>160.00</t>
  </si>
  <si>
    <t>FOI-REQ-17-0065</t>
  </si>
  <si>
    <t>2017-10-9</t>
  </si>
  <si>
    <t>Yellow paper per attached Tax Declaration under thename of Porferio Decatoria</t>
  </si>
  <si>
    <t>2017-10-11</t>
  </si>
  <si>
    <t>FOI-REQ-17-0066</t>
  </si>
  <si>
    <t>Certificate of full payment for lot under the name of Justo Eleazar or Santiago Adre at Dadiangas, General Santos City</t>
  </si>
  <si>
    <t>2017-10-12</t>
  </si>
  <si>
    <t>165.00</t>
  </si>
  <si>
    <t>FOI-REQ-17-0067</t>
  </si>
  <si>
    <t>Deed of Sale in favor of Mamerto CaNo and Certificate if full payment; Deed of Sale in favor of Filomena Amagos and 
Certificate of Full Payment; Board Resolution; Barangay Certification; aookucatuion form and affidavit</t>
  </si>
  <si>
    <t>2017-10-25</t>
  </si>
  <si>
    <t>205.00</t>
  </si>
  <si>
    <t>FOI-REQ-17-0068</t>
  </si>
  <si>
    <t>2017-10-19</t>
  </si>
  <si>
    <t>Certificate of full Payment; Deed of Absolute Sale and Confirmatory Report</t>
  </si>
  <si>
    <t>445.00</t>
  </si>
  <si>
    <t>FOI-REQ-17-0069</t>
  </si>
  <si>
    <t xml:space="preserve">Deed of Confirmation of Sale, rights, improvements of transaction made by Maximo Abear and Gaudencio Geltora </t>
  </si>
  <si>
    <t>2017-10-24</t>
  </si>
  <si>
    <t>153.00</t>
  </si>
  <si>
    <t>FOI-REQ-17-0070</t>
  </si>
  <si>
    <t>2017-10-20</t>
  </si>
  <si>
    <t xml:space="preserve">Surey of lot 155, Lot 154 and Lot 153 showing Technical Description </t>
  </si>
  <si>
    <t>FOI-REQ-17-0071</t>
  </si>
  <si>
    <t>2017-10-17</t>
  </si>
  <si>
    <t>Deed of Absolute Sale, Endorsement of Register of Deed and Certificate of Full Payment</t>
  </si>
  <si>
    <t>2017-11-10</t>
  </si>
  <si>
    <t>260.00</t>
  </si>
  <si>
    <t>FOI-REQ-17-0072</t>
  </si>
  <si>
    <t>2017-10-30</t>
  </si>
  <si>
    <t>DAS Engracia Abad, CFP, BOL Resolution, Affidavit of Possession, Notice of Posting, Joint Affidavit, Investigatio Report
Brgy. Certification and Court clearance (if applicable)</t>
  </si>
  <si>
    <t>FOI-REQ-17-0073</t>
  </si>
  <si>
    <t>2017-11-03</t>
  </si>
  <si>
    <t>BOL Board Resolution 373 Series of of 1975</t>
  </si>
  <si>
    <t>2017-11-09</t>
  </si>
  <si>
    <t>60.00</t>
  </si>
  <si>
    <t>FOI-REQ-17-0074</t>
  </si>
  <si>
    <t>2017-11-06</t>
  </si>
  <si>
    <t>Certificate of Full Payment for lot 1331, TS-1019 to be issued to Nelson Molina</t>
  </si>
  <si>
    <t>FOI-REQ-17-0075</t>
  </si>
  <si>
    <t>2017-11-16</t>
  </si>
  <si>
    <t>Deed of Absolute Sale and Certificated of Full Payment in favor of Marcos Baldevia for Lots 87 and 102</t>
  </si>
  <si>
    <t>2017-11-20</t>
  </si>
  <si>
    <t>FOI-REQ-17-0076</t>
  </si>
  <si>
    <t>Deed of Absolute Sale and Certificate of Full Payment relative to 1565-L csd 7542D</t>
  </si>
  <si>
    <t>FOI-REQ-17-0077</t>
  </si>
  <si>
    <t>2017-12-08</t>
  </si>
  <si>
    <t>Status of request for acquisition of lot No. TCT23250 and T-23251</t>
  </si>
  <si>
    <t>2017-12-11</t>
  </si>
  <si>
    <t>Request is a question, Not an actionable item.</t>
  </si>
  <si>
    <t>FOI-REQ-17-0078</t>
  </si>
  <si>
    <t>2017-012-19</t>
  </si>
  <si>
    <t>Certificate of Full Payment of lot located at Brgy. Lamcauat, Polomolok, South Cotabato</t>
  </si>
  <si>
    <t>2017-12-28</t>
  </si>
  <si>
    <t>FOI-REQ-17-0079</t>
  </si>
  <si>
    <t>2017-12-29</t>
  </si>
  <si>
    <t>Patent, Copy of Board Resolution, MOA between NDC &amp; BOL for lot in Brgy. Lancaliaf, Pomolok, South Cotabato</t>
  </si>
  <si>
    <t>2018-01-04</t>
  </si>
  <si>
    <t>FOI-REQ-18-0001</t>
  </si>
  <si>
    <t>2018-01-15</t>
  </si>
  <si>
    <t xml:space="preserve">Deed of Sale of Gerardo Padin of lot 68, Enriquita Plantion </t>
  </si>
  <si>
    <t>2018-01-18</t>
  </si>
  <si>
    <t>N/A</t>
  </si>
  <si>
    <t xml:space="preserve">Request was denied because the requested document was Not handled, maintained, or stored by the agency. </t>
  </si>
  <si>
    <t>FOI-REQ-18-0002</t>
  </si>
  <si>
    <t>Certification issued by BOL that Lot 2206 was assigned/ allocated to Narciso OuaNo</t>
  </si>
  <si>
    <t>2018-02-08</t>
  </si>
  <si>
    <t>670.00</t>
  </si>
  <si>
    <t xml:space="preserve">Out of 21 requested documents, only 8 requested documents has been provided as the other documents are Not covered by FOI. </t>
  </si>
  <si>
    <t>FOI-REQ-18-0003</t>
  </si>
  <si>
    <t>2018-01-19</t>
  </si>
  <si>
    <t xml:space="preserve">Board Resolution 057 and letter to Atty. SeraNo </t>
  </si>
  <si>
    <t>2018-01-29</t>
  </si>
  <si>
    <t xml:space="preserve">Out of 3 requested documents, only 1 requested document has been provided as the other documents are Not available.  </t>
  </si>
  <si>
    <t>FOI-REQ-18-0004</t>
  </si>
  <si>
    <t>Certification on lot located at Nopel, Mabuhay, General Santos City</t>
  </si>
  <si>
    <t>2018-02-05</t>
  </si>
  <si>
    <t>FOI-REQ-18-0005</t>
  </si>
  <si>
    <t>Letter to Sangguniang Bayan of Roxas Isabela from GM of BOL and others (attached)</t>
  </si>
  <si>
    <t>2018-02-01</t>
  </si>
  <si>
    <t>FOI-REQ-18-0006</t>
  </si>
  <si>
    <t>Deed of Sale of Lot 22 Block 22, Toril Townsite, Residential Subdv., Davao City</t>
  </si>
  <si>
    <t>2018-02-07</t>
  </si>
  <si>
    <t xml:space="preserve">Request has been denied since it is Not handled, maintained, or stored by the agency. </t>
  </si>
  <si>
    <t>FOI-REQ-18-0007</t>
  </si>
  <si>
    <t>Certificate of full payment</t>
  </si>
  <si>
    <t>2018-02-20</t>
  </si>
  <si>
    <t>Requesting party failed to provide the information needed for clarification within 60 calendar days</t>
  </si>
  <si>
    <t>FOI-REQ-18-0008</t>
  </si>
  <si>
    <t>2018-02-14</t>
  </si>
  <si>
    <t>Certification on Lot 703 A csd 11 009427 D and Lot 10321pls 209 D for Frederick B. Tulio or Rogelio Cuyos</t>
  </si>
  <si>
    <t>2018-02-22</t>
  </si>
  <si>
    <t>FOI-REQ-18-0009</t>
  </si>
  <si>
    <t>Certificate of Full payment for lot No. 970</t>
  </si>
  <si>
    <t>2018-02-26</t>
  </si>
  <si>
    <t>FOI-REQ-18-0010</t>
  </si>
  <si>
    <t>Board Resolution for lot 2962</t>
  </si>
  <si>
    <t>FOI-REQ-18-0011</t>
  </si>
  <si>
    <t>2018-03-23</t>
  </si>
  <si>
    <t>Indorsement from the Bu. of Lands of the application of Luisa Torrecampo over lot in NAFCO, certification of full payment</t>
  </si>
  <si>
    <t>2018-04-10</t>
  </si>
  <si>
    <t>FOI-REQ-18-0012</t>
  </si>
  <si>
    <t>2018-04-23</t>
  </si>
  <si>
    <t xml:space="preserve">Certificate of Full Payament, DAS and endorsement to Bureau of Lands for lot of Estanislao Inde </t>
  </si>
  <si>
    <t>2018-04-26</t>
  </si>
  <si>
    <t>300.00</t>
  </si>
  <si>
    <t>FOI-REQ-18-0013</t>
  </si>
  <si>
    <t>Asset Specific Catalogue for GC-033 Island Cement</t>
  </si>
  <si>
    <t>584.00</t>
  </si>
  <si>
    <t>FOI-REQ-18-0014</t>
  </si>
  <si>
    <t>2018-04-30</t>
  </si>
  <si>
    <t>Full Payment of Remedios Dioco and Quirina Dioco</t>
  </si>
  <si>
    <t>2018-05-07</t>
  </si>
  <si>
    <t>FOI-REQ-18-0015</t>
  </si>
  <si>
    <t>2018-05-8</t>
  </si>
  <si>
    <t>Certificate of Full Payment for Lot 554 of Cresenciana BlabagNo</t>
  </si>
  <si>
    <t>2018-05-10</t>
  </si>
  <si>
    <t>FOI-REQ-18-0016</t>
  </si>
  <si>
    <t>2018-05-15</t>
  </si>
  <si>
    <t>Deed of Abolute Sale of Maximina Lourdecita Estrada and Certification signed by A.G. Exmundo</t>
  </si>
  <si>
    <t>2018-05-23</t>
  </si>
  <si>
    <t>FOI-REQ-18-0017</t>
  </si>
  <si>
    <t>2018-05-28</t>
  </si>
  <si>
    <t>2018-05-30</t>
  </si>
  <si>
    <t>240.00</t>
  </si>
  <si>
    <t>FOI-REQ-18-0018</t>
  </si>
  <si>
    <t>2018-05-29</t>
  </si>
  <si>
    <t>Deed of Conditional Sale and Certificate of Full Payment</t>
  </si>
  <si>
    <t>2018-06-22</t>
  </si>
  <si>
    <t xml:space="preserve">Out of 2 requested documents, only 1 requested document has been provided as the other documents are Not available.  </t>
  </si>
  <si>
    <t>FOI-REQ-18-0019</t>
  </si>
  <si>
    <t>Certified copy of Homestead Patent No. V-4577 located at Kalawag III, Dansulan, Sultan Kudarat</t>
  </si>
  <si>
    <t>2018-05-31</t>
  </si>
  <si>
    <t>FOI-REQ-18-0020</t>
  </si>
  <si>
    <t>Notice of withdrawal ofprotests dated Mar. 10, 2000</t>
  </si>
  <si>
    <t>2018-06-18</t>
  </si>
  <si>
    <t xml:space="preserve">Requester failed to provide required documents for verification </t>
  </si>
  <si>
    <t>FOI-REQ-18-0021</t>
  </si>
  <si>
    <t>2018-06-5</t>
  </si>
  <si>
    <t>Certification #3059 of Lot No. 3038 and Application documents related to certification</t>
  </si>
  <si>
    <t>FOI-REQ-18-0022</t>
  </si>
  <si>
    <t>2018-06-11</t>
  </si>
  <si>
    <t>Deed of Reconveyance dated June 29, 2019; Deed of Assignment dtd June 29, 2010; TCT and Location/vicinity ma
(Please refer to the attached letter)</t>
  </si>
  <si>
    <t>2018-07-03</t>
  </si>
  <si>
    <t xml:space="preserve">Out of 5 requested documents, only 1 requested documents has been provided as the other documents are Not available. </t>
  </si>
  <si>
    <t>FOI-REQ-18-0023</t>
  </si>
  <si>
    <t>2018-07-3</t>
  </si>
  <si>
    <t>Deed of Conditional Sale (NAFCO to Severo Alboroto); Certificate of Full Payment and Endorsement to the Dir. of Lands</t>
  </si>
  <si>
    <t>2018-07-05</t>
  </si>
  <si>
    <t>FOI-REQ-18-0024</t>
  </si>
  <si>
    <t>Certificate of Full Payment issued by BOL dated Feb. 18, 1976</t>
  </si>
  <si>
    <t>2018-07-17</t>
  </si>
  <si>
    <t>FOI-REQ-18-0025</t>
  </si>
  <si>
    <t>2018-06-21</t>
  </si>
  <si>
    <t>Certification of full payment dated Jan. 4, 1972 in favor of Fabian Bandalan</t>
  </si>
  <si>
    <t>2018-07-26</t>
  </si>
  <si>
    <t>FOI-REQ-18-0026</t>
  </si>
  <si>
    <t>2018-06-27</t>
  </si>
  <si>
    <t>Deed of Absolute Sale bet. LaureaNo Encarnacion and former BOL on NAFCO lot of Padada, Davao Del Sur</t>
  </si>
  <si>
    <t>2018-09-13</t>
  </si>
  <si>
    <t>FOI-REQ-18-0027</t>
  </si>
  <si>
    <t>2018-06-29</t>
  </si>
  <si>
    <t>Deed of Sale of Lot 63 psd 34108; Lot 66 psd 34108 and Technical Description</t>
  </si>
  <si>
    <t>2018-07-02</t>
  </si>
  <si>
    <t>FOI-REQ-18-0028</t>
  </si>
  <si>
    <t>2018-07-12</t>
  </si>
  <si>
    <t>Deed of Absolute Sale and Certificate of Full Payment</t>
  </si>
  <si>
    <t>2018-07-18</t>
  </si>
  <si>
    <t>80.00</t>
  </si>
  <si>
    <t>FOI-REQ-18-0029</t>
  </si>
  <si>
    <t>Land title/lot title of Lot #192</t>
  </si>
  <si>
    <t>FOI-REQ-18-0030</t>
  </si>
  <si>
    <t>2018-07-13</t>
  </si>
  <si>
    <t>Deed of Sale in the name of Mauricio Bangoy at Magnaga, Pantukan, Davao</t>
  </si>
  <si>
    <t>2018-07-19</t>
  </si>
  <si>
    <t>FOI-REQ-18-0031</t>
  </si>
  <si>
    <t>2018-07-16</t>
  </si>
  <si>
    <t>Occupant's Affidavit of Roberto Suner at Lasang Plantation and Lease Contract and Deed of Sale</t>
  </si>
  <si>
    <t>FOI-REQ-18-0032</t>
  </si>
  <si>
    <t xml:space="preserve"> attached scanned documents </t>
  </si>
  <si>
    <t>FOI-REQ-18-0033</t>
  </si>
  <si>
    <t>Yellow papers for lot in Balite, Lagao, General Santos City</t>
  </si>
  <si>
    <t>2018-07-27</t>
  </si>
  <si>
    <t>FOI-REQ-18-0034</t>
  </si>
  <si>
    <t>2018-07-20</t>
  </si>
  <si>
    <t>Certification of full payment of Antonio Binarao</t>
  </si>
  <si>
    <t>FOI-REQ-18-0035</t>
  </si>
  <si>
    <t>2018-07-24</t>
  </si>
  <si>
    <t>Deed of Transfer of rigts from FelomiNo German et al. to Diosdado Escolin</t>
  </si>
  <si>
    <t>2018-08-01</t>
  </si>
  <si>
    <t>192.00</t>
  </si>
  <si>
    <t>FOI-REQ-18-0036</t>
  </si>
  <si>
    <t>2018-07-25</t>
  </si>
  <si>
    <t>Endorsement of lot of Y.Furukawa-Daliao Plantation and Deed of Sale between Luz Pedrona and Karen Singson</t>
  </si>
  <si>
    <t>FOI-REQ-18-0037</t>
  </si>
  <si>
    <t>Board of Resolution 314 series of 1992, Cadastral Lot 741, Transfer of Rights/Deed of Sale from Juan Bacolcol to Edita Valdona
Transfer of Rights from Editha Valdona to Restituto Abergan and Certification of BOL to Dominador Zamora</t>
  </si>
  <si>
    <t>2018-08-09</t>
  </si>
  <si>
    <t xml:space="preserve">Out of 5 requests, only 3 has been provided since the other request documents are Not available. </t>
  </si>
  <si>
    <t>FOI-REQ-18-0038</t>
  </si>
  <si>
    <t>2018-08-1</t>
  </si>
  <si>
    <t>Copies of TCTs listed in Deed of Assignmnet as per attached letter</t>
  </si>
  <si>
    <t>FOI-REQ-18-0039</t>
  </si>
  <si>
    <t>2018-08-2</t>
  </si>
  <si>
    <t>Contract of Lease between RP and Napocor in favor of PDAF</t>
  </si>
  <si>
    <t>2018-09-11</t>
  </si>
  <si>
    <t>FOI-REQ-18-0040</t>
  </si>
  <si>
    <t>2018-08-13</t>
  </si>
  <si>
    <t xml:space="preserve">Deed of Aboslute Sale  and Technical Description </t>
  </si>
  <si>
    <t>2018-08-14</t>
  </si>
  <si>
    <t>FOI-REQ-18-0041</t>
  </si>
  <si>
    <t>2018-08-20</t>
  </si>
  <si>
    <t>Copy of Protest filed by Zacarias Doctolero on Lot 62 pls-247-D</t>
  </si>
  <si>
    <t>2018-09-12</t>
  </si>
  <si>
    <t>FOI-REQ-18-0042</t>
  </si>
  <si>
    <t xml:space="preserve">Copy of Deed of sale for Lot 66, psd 3418 and Technical Description </t>
  </si>
  <si>
    <t>2018-08-23</t>
  </si>
  <si>
    <t>FOI-REQ-18-0043</t>
  </si>
  <si>
    <t>2018-08-22</t>
  </si>
  <si>
    <t xml:space="preserve">Transfer of Right/Deed of Sale and transmittal for application for titling </t>
  </si>
  <si>
    <t>FOI-REQ-18-0044</t>
  </si>
  <si>
    <t>2018-08-24</t>
  </si>
  <si>
    <t>Copy of Survey Plan of Lasedeco land</t>
  </si>
  <si>
    <t>2018-08-30</t>
  </si>
  <si>
    <t>FOI-REQ-18-0045</t>
  </si>
  <si>
    <t>Absolute Deed of Sale of Eduardo Baybay on lot at Talomo River, Calinan Dist., Davao City</t>
  </si>
  <si>
    <t>2018-09-14</t>
  </si>
  <si>
    <t>FOI-REQ-18-0046</t>
  </si>
  <si>
    <t>2018-09-3</t>
  </si>
  <si>
    <t>Subdivision plan of blocks 71, 72, 73 &amp; 74 of lot 257, Psd-60302</t>
  </si>
  <si>
    <t>FOI-REQ-18-0047</t>
  </si>
  <si>
    <t>2018-09-4</t>
  </si>
  <si>
    <t xml:space="preserve">Deed of Sale, Certificate of full payment </t>
  </si>
  <si>
    <t>2018-09-07</t>
  </si>
  <si>
    <t>FOI-REQ-18-0048</t>
  </si>
  <si>
    <t>2018-09-10</t>
  </si>
  <si>
    <t>Certificate of Full Payment and Indorsement to the Director of Lands of Maximina Lourdicita Estrada</t>
  </si>
  <si>
    <t>FOI-REQ-18-0049</t>
  </si>
  <si>
    <t>2018-10-5</t>
  </si>
  <si>
    <t>Deed of Sale for Lot 257 at Tagum Cadastre, Salvacion, Panabo City</t>
  </si>
  <si>
    <t>2018-10-29</t>
  </si>
  <si>
    <t>FOI-REQ-18-0050</t>
  </si>
  <si>
    <t>2018-10-9</t>
  </si>
  <si>
    <t>Extra Judicial Settlement, SPA and waiver of rights executed between the heirs of the late Leon Intimo</t>
  </si>
  <si>
    <t>2018-10-22</t>
  </si>
  <si>
    <t>FOI-REQ-18-0051</t>
  </si>
  <si>
    <t>2018-10-19</t>
  </si>
  <si>
    <t>Resolution approving sale, Deed of Absolute Sale and approval of sale by Mr. Manuel Lazaro</t>
  </si>
  <si>
    <t>2018-11-13</t>
  </si>
  <si>
    <t>FOI-REQ-18-0052</t>
  </si>
  <si>
    <t>2018-10-30</t>
  </si>
  <si>
    <t xml:space="preserve">Sales Application, Certificte of full payment, Deed of Absolute Sale, Indorsement from BOL </t>
  </si>
  <si>
    <t>2018-11-26</t>
  </si>
  <si>
    <t xml:space="preserve">Out of 5 requests, only 2 has been provided since the other requested documents  are Not available. </t>
  </si>
  <si>
    <t>FOI-REQ-18-0053</t>
  </si>
  <si>
    <t>2018-11-8</t>
  </si>
  <si>
    <t>Certificate of full payment, Deed of Absolute Sale for lot at Bo. Pindasan, Pantukan, Davao</t>
  </si>
  <si>
    <t>2018-11-12</t>
  </si>
  <si>
    <t>FOI-REQ-18-0054</t>
  </si>
  <si>
    <t>2018-11-14</t>
  </si>
  <si>
    <t>Compromise Agreement of Mamerto Navarez and Arsenio Melchor, Assessment of Pablo Morales, Deed of Sles between 
Pablo Morales and Piso Coconut Plantation and Castle Ranch, Title and Certificate of Full Payment</t>
  </si>
  <si>
    <t>500.00</t>
  </si>
  <si>
    <t xml:space="preserve">Out of 5 requested documents, only 1 requested documents has been provided as the other documents are Not in PMO's custody. </t>
  </si>
  <si>
    <t>FOI-REQ-18-0055</t>
  </si>
  <si>
    <t>2018-11-19</t>
  </si>
  <si>
    <t>Certificate of Full Payment issued on June 2, 1982</t>
  </si>
  <si>
    <t>2018-12-03</t>
  </si>
  <si>
    <t>FOI-REQ-18-0056</t>
  </si>
  <si>
    <t>450.00</t>
  </si>
  <si>
    <t>FOI-REQ-18-0057</t>
  </si>
  <si>
    <t>Certification of Full Payment to lot No. 315 and Survey on lot at Panay Surallah, South Cotabato</t>
  </si>
  <si>
    <t>2018-12-5</t>
  </si>
  <si>
    <t>FOI-REQ-18-0058</t>
  </si>
  <si>
    <t xml:space="preserve">Certificate of Full Payment </t>
  </si>
  <si>
    <t>2018-12-11</t>
  </si>
  <si>
    <t>210.00</t>
  </si>
  <si>
    <t>FOI-REQ-18-0059</t>
  </si>
  <si>
    <t xml:space="preserve">Application of Carolyn Joyce Velasco on lot located at Biao Guianga, Tugbok Dist., Davao City </t>
  </si>
  <si>
    <t>2018-11-28</t>
  </si>
  <si>
    <t>FOI-REQ-18-0060</t>
  </si>
  <si>
    <t>Application of Carolyn Joyce Velasco on lot at Biao Guinga, Tugbok, Davao Ctuy</t>
  </si>
  <si>
    <t>FOI-REQ-18-0061</t>
  </si>
  <si>
    <t>Certification of award to Daniel Damo of lot located in Marvel, Koronadal, South Cotabato</t>
  </si>
  <si>
    <t>FOI-REQ-18-0062</t>
  </si>
  <si>
    <t>2018-12-12</t>
  </si>
  <si>
    <t>2019-01-03</t>
  </si>
  <si>
    <t>150.00</t>
  </si>
  <si>
    <t>FOI-REQ-19-0001</t>
  </si>
  <si>
    <t>2019-01-08</t>
  </si>
  <si>
    <t>Certificate of award to Lorenzo C. Ayag for cadastral lot 129-K-88 Now cadastral #129-K-1 at Bago Oshiro, Tugbok, Davao City</t>
  </si>
  <si>
    <t>-</t>
  </si>
  <si>
    <t>FOI-REQ-19-0002</t>
  </si>
  <si>
    <t>2019-01-14</t>
  </si>
  <si>
    <t>Document of Lot 39 CSD-3972-D Davao under claimant of heirs of Narciso Tahil</t>
  </si>
  <si>
    <t>FOI-REQ-19-0003</t>
  </si>
  <si>
    <t>2019-02-13</t>
  </si>
  <si>
    <t>Certificate of full payment and sale patent application</t>
  </si>
  <si>
    <t>2019-03-08</t>
  </si>
  <si>
    <t>FOI-REQ-19-0004</t>
  </si>
  <si>
    <t>2019-02-27</t>
  </si>
  <si>
    <t>survey plan on lot 29 Psd 32624</t>
  </si>
  <si>
    <t>FOI-REQ-19-0005</t>
  </si>
  <si>
    <t>2019-03-01</t>
  </si>
  <si>
    <t>Request for certificate of full payment</t>
  </si>
  <si>
    <t>FOI-REQ-19-0006</t>
  </si>
  <si>
    <t>2019-03-07</t>
  </si>
  <si>
    <t>Certified copy of award of lot in Bunawa, San Isidro, Danao City in the name of Alejandro Gomez</t>
  </si>
  <si>
    <t>FOI-REQ-19-0007</t>
  </si>
  <si>
    <t>2019-03-20</t>
  </si>
  <si>
    <t>Board Resolution No. 118, Series of 1966</t>
  </si>
  <si>
    <t>2019-04-03</t>
  </si>
  <si>
    <t>FOI-REQ-19-0008</t>
  </si>
  <si>
    <t>Original copy of the DAS, Cert. of Full Payment, Board Res. or PRC approval and Affidavit</t>
  </si>
  <si>
    <t>FOI-REQ-19-0009</t>
  </si>
  <si>
    <t>2019-04-04</t>
  </si>
  <si>
    <t>Lot title of property in Sucat Road and Roxas Boulevard</t>
  </si>
  <si>
    <t>FOI-REQ-19-0010</t>
  </si>
  <si>
    <t>2019-04-05</t>
  </si>
  <si>
    <t>Certificate of No records of property of Mrcelo Alfaro in Bo. Tagakpan, Davao del Norte</t>
  </si>
  <si>
    <t>FOI-REQ-19-0011</t>
  </si>
  <si>
    <t>2019-04-25</t>
  </si>
  <si>
    <t>Certificate of Full Payment and Deed of Absolute Sale</t>
  </si>
  <si>
    <t>2019-05-02</t>
  </si>
  <si>
    <t>FOI-REQ-19-0012</t>
  </si>
  <si>
    <t>2019-04-20</t>
  </si>
  <si>
    <t>Sample Asset Specific Bidding Rules and Asset Specific Catalogue</t>
  </si>
  <si>
    <t>FOI-REQ-19-0013</t>
  </si>
  <si>
    <t>2019-05-27</t>
  </si>
  <si>
    <t>Board Resolution No. 1115, series of 1952</t>
  </si>
  <si>
    <t>Awaiting for the Payment of Atty. Conrado O. Macasa Sr.</t>
  </si>
  <si>
    <t>FOI-REQ-19-0014</t>
  </si>
  <si>
    <t>2019-05-30</t>
  </si>
  <si>
    <t>Letter addressed to Mr. Marvin Parilla with attachments (tracking #DTSO-DPOM-170144 and 0245)</t>
  </si>
  <si>
    <t>2019-06-03</t>
  </si>
  <si>
    <t>FOI-REQ-19-0015</t>
  </si>
  <si>
    <t>2019-06-20</t>
  </si>
  <si>
    <t>Occupant's Affidavit, Inspection &amp; Investigation Report and Notice of Posting/Joint Affidavit</t>
  </si>
  <si>
    <t>2019-07-16</t>
  </si>
  <si>
    <t>FOI-REQ-19-0016</t>
  </si>
  <si>
    <t>2019-07-04</t>
  </si>
  <si>
    <t>Certificate of Full Payment, Deed of Absolute Sale, Endorsement of the Director of Lands, Affidavit of Possession</t>
  </si>
  <si>
    <t>Awaiting for the Special Power of Attorney of Julieta Q. CedeNo</t>
  </si>
  <si>
    <t>FOI-REQ-19-0017</t>
  </si>
  <si>
    <t>2019-07-09</t>
  </si>
  <si>
    <t>Certificate of Full Payment, Deed of Absolute Sale, Endorsement for issuance of Patent</t>
  </si>
  <si>
    <t>2019-07-17</t>
  </si>
  <si>
    <t>440.00</t>
  </si>
  <si>
    <t>FOI-REQ-19-0018</t>
  </si>
  <si>
    <t>2019-07-15</t>
  </si>
  <si>
    <t>Occupant's Affidavit,, Inspection &amp; Investigation Report, Joint Affidavit,Notice of Posting</t>
  </si>
  <si>
    <t>2019-07-25</t>
  </si>
  <si>
    <t>FOI-REQ-19-0019</t>
  </si>
  <si>
    <t>2019-07-22</t>
  </si>
  <si>
    <t>Occupant's Affidavit, Notice of Posting, Inspection &amp; Investigation Report,Joint Affidavit, Deed of Absolute Sale</t>
  </si>
  <si>
    <t>FOI-REQ-19-0020</t>
  </si>
  <si>
    <t>2019-07-24</t>
  </si>
  <si>
    <t>Certificate of Full Payment</t>
  </si>
  <si>
    <t>2019-08-07</t>
  </si>
  <si>
    <t>FOI-REQ-19-0021</t>
  </si>
  <si>
    <t>2019-07-31</t>
  </si>
  <si>
    <t>Lot Plan</t>
  </si>
  <si>
    <t>FOI-REQ-19-0022</t>
  </si>
  <si>
    <t>2019-09-05</t>
  </si>
  <si>
    <t>2019-09-09</t>
  </si>
  <si>
    <t>FOI-REQ-19-0023</t>
  </si>
  <si>
    <t>2019-09-11</t>
  </si>
  <si>
    <t>Deed of Sale, Certificate of Full Payment</t>
  </si>
  <si>
    <t>2019-09-25</t>
  </si>
  <si>
    <t>FOI-REQ-19-0024</t>
  </si>
  <si>
    <t>2019-09-16</t>
  </si>
  <si>
    <t>Record of Lot II 169 survey located at National Highway, Poblacin Tupi, South Cotabato</t>
  </si>
  <si>
    <t>2019-09-24</t>
  </si>
  <si>
    <t>FOI-REQ-19-0025</t>
  </si>
  <si>
    <t>Deed of Absolute Sale, Cert. of Full Payment, Indorsement of Dir. of Land and Affidavit of possession</t>
  </si>
  <si>
    <t>Awaiting for the Special Power of Attorney of Julieta Q. Cedeno</t>
  </si>
  <si>
    <t>FOI-REQ-19-0026</t>
  </si>
  <si>
    <t>2019-10-23</t>
  </si>
  <si>
    <t>Request for Deed of Sale and Certificate of Full Payment (Certificate of Non-Availability)</t>
  </si>
  <si>
    <t>2019-10-24</t>
  </si>
  <si>
    <t>FOI-REQ-19-0027</t>
  </si>
  <si>
    <t>Deed of Sale and Certificate of Full Payment of Eulalio A. Parillo (Certificate of Non-Availability)</t>
  </si>
  <si>
    <t>FOI-REQ-19-0028</t>
  </si>
  <si>
    <t>2019-11-13</t>
  </si>
  <si>
    <t>Attachment of application of Pedro Portugalete</t>
  </si>
  <si>
    <t>2019-11-15</t>
  </si>
  <si>
    <t>228.00</t>
  </si>
  <si>
    <t>FOI-REQ-19-0029</t>
  </si>
  <si>
    <t>2019-11-29</t>
  </si>
  <si>
    <t>Deed of Absolute Sale, Certificate of Full Payment, Board Res. No. 80 series of 2002</t>
  </si>
  <si>
    <t>2019-12-04</t>
  </si>
  <si>
    <t>320.00</t>
  </si>
  <si>
    <t>FOI-REQ-20-0001</t>
  </si>
  <si>
    <t>Standard</t>
  </si>
  <si>
    <t>2020-01-02</t>
  </si>
  <si>
    <t>Deed of Absolute Sale in favor of Panteleon Mamac and Certificate of Full Payment</t>
  </si>
  <si>
    <t>2020-01-06</t>
  </si>
  <si>
    <t>240</t>
  </si>
  <si>
    <t>FOI-REQ-20-0002</t>
  </si>
  <si>
    <t>2020-01-15</t>
  </si>
  <si>
    <t xml:space="preserve">	
Cerfificate of Full Payment in yellowpad</t>
  </si>
  <si>
    <t>2020-01-28</t>
  </si>
  <si>
    <t>220</t>
  </si>
  <si>
    <t>FOI-REQ-20-0003</t>
  </si>
  <si>
    <t>2020-01-16</t>
  </si>
  <si>
    <t>BOL Resolution #378 Series of 1990 and DAS in favor of MAA Catholic Association</t>
  </si>
  <si>
    <t>2020-01-30</t>
  </si>
  <si>
    <t>FOI-REQ-20-0004</t>
  </si>
  <si>
    <t>2020-01-21</t>
  </si>
  <si>
    <t xml:space="preserve">Certificate of Full Payment of Tiburcio Aquino for lot 258, Melencio Camacho on lot 165 and Elpedio Pugata for lot 168 and 
Deed of Sale </t>
  </si>
  <si>
    <t>Only the certificate of full payment if available on records</t>
  </si>
  <si>
    <t>FOI-REQ-20-0005</t>
  </si>
  <si>
    <t>2020-02-03</t>
  </si>
  <si>
    <t>Certificate of Full Payment, Deed of Sale for Lot 25 and Index of Payment - Furukawa Plantation, Sta. Cruz, Davao del Sur</t>
  </si>
  <si>
    <t>No SPA was submitted</t>
  </si>
  <si>
    <t>FOI-REQ-20-0006</t>
  </si>
  <si>
    <t>2020-02-13</t>
  </si>
  <si>
    <t xml:space="preserve">Deed of Confirmation of Transfer Rights to Pedro Gorgonio, Certificate of Payment, Notice of Posting </t>
  </si>
  <si>
    <t>FOI-REQ-20-0007</t>
  </si>
  <si>
    <t>2020-02-26</t>
  </si>
  <si>
    <t>2020-02-28</t>
  </si>
  <si>
    <t>FOI-REQ-20-0008</t>
  </si>
  <si>
    <t>2020-02-20</t>
  </si>
  <si>
    <t>Land Title and tax Declaration</t>
  </si>
  <si>
    <t>FOI-REQ-20-0009</t>
  </si>
  <si>
    <t>Record on file of lot 886 subdivided  into 2 lots</t>
  </si>
  <si>
    <t>Requestor did not specify documents to be requested</t>
  </si>
  <si>
    <t>FOI-REQ-20-0010</t>
  </si>
  <si>
    <t>2020-03-09</t>
  </si>
  <si>
    <t xml:space="preserve">Appointment of Toni Angeli Coo; Authority of Atty. Coo as signatory of PMO in the Deed of Absolute Sale </t>
  </si>
  <si>
    <t>2020-03-11</t>
  </si>
  <si>
    <t>FOI-REQ-20-0011</t>
  </si>
  <si>
    <t>2020-03-12</t>
  </si>
  <si>
    <t>Certification No. 0964 issued on March 12, 1996 in favor of Andres R. Escote</t>
  </si>
  <si>
    <t>2020-06-22</t>
  </si>
  <si>
    <t>Implementation of ECQ</t>
  </si>
  <si>
    <t>FOI-REQ-20-0012</t>
  </si>
  <si>
    <t>2020-03-14</t>
  </si>
  <si>
    <t>Letter authority for Ms. Toni Angeli V. Coo as Chief Privatization Officer as signatory to Deed of Sale</t>
  </si>
  <si>
    <t>Double request</t>
  </si>
  <si>
    <t>FOI-REQ-20-0013</t>
  </si>
  <si>
    <t>2020-05-28</t>
  </si>
  <si>
    <t>2020-06-08</t>
  </si>
  <si>
    <t>FOI-REQ-20-0014</t>
  </si>
  <si>
    <t>2020-07-28</t>
  </si>
  <si>
    <t>Certificate of Full payment and Absolute Sale</t>
  </si>
  <si>
    <t>Cancelled</t>
  </si>
  <si>
    <t>FOI-REQ-20-0015</t>
  </si>
  <si>
    <t>2020-08-20</t>
  </si>
  <si>
    <t>Certification of full payment and Sales application dated May 4, 1992</t>
  </si>
  <si>
    <t>2020-09-02</t>
  </si>
  <si>
    <t>FOI-REQ-20-0016</t>
  </si>
  <si>
    <t>2020-07-29</t>
  </si>
  <si>
    <t>Docuements in relation to the claim of Mercedes Robles</t>
  </si>
  <si>
    <t>2020-10-22</t>
  </si>
  <si>
    <t>460</t>
  </si>
  <si>
    <t>Prolonged due to pending case on record.</t>
  </si>
  <si>
    <t>FOI-REQ-20-0017</t>
  </si>
  <si>
    <t>2020-10-05</t>
  </si>
  <si>
    <t>Approved Subdivision Plan with DENR
Certified  True copy of Fire
Survey Plan
vicinity Map</t>
  </si>
  <si>
    <t xml:space="preserve">Request was cancelled </t>
  </si>
  <si>
    <t>FOI-REQ-20-0018</t>
  </si>
  <si>
    <t>Certificate of full payment and absolute deed of sale if applicable</t>
  </si>
  <si>
    <t>FOI-REQ-20-0019</t>
  </si>
  <si>
    <t>Technical description</t>
  </si>
  <si>
    <t>Certificate of non availability of records was sent to the requestor</t>
  </si>
  <si>
    <t>FOI-REQ-20-0020</t>
  </si>
  <si>
    <t>Yellow paper</t>
  </si>
  <si>
    <t>FOI-REQ-20-0021</t>
  </si>
  <si>
    <t>Certificate of full payment and deed of absolute sale</t>
  </si>
  <si>
    <t>2020-10-12</t>
  </si>
  <si>
    <t>FOI-REQ-20-0022</t>
  </si>
  <si>
    <t>2020-10-08</t>
  </si>
  <si>
    <t>Certification of available or non available, whether or not such a copy of Deed of Absolute Sale in the name of Andress Torres</t>
  </si>
  <si>
    <t>FOI-REQ-20-0023</t>
  </si>
  <si>
    <t>2020-10-20</t>
  </si>
  <si>
    <t>Certification of available/non-availbale, wether or not such a copy of Deed of Absolute Sale in the name of Teofilo Mona</t>
  </si>
  <si>
    <t>FOI-REQ-20-0024</t>
  </si>
  <si>
    <t>2020-11-10</t>
  </si>
  <si>
    <t>Certification of Award for lot 565 GSS108-D</t>
  </si>
  <si>
    <t>FOI-REQ-20-0025</t>
  </si>
  <si>
    <t>DAS of Melecio V. Comar and Certificate of Full Payment</t>
  </si>
  <si>
    <t>2020-11-20</t>
  </si>
  <si>
    <t>FOI-REQ-20-0026</t>
  </si>
  <si>
    <t>2020-11-17</t>
  </si>
  <si>
    <t>Documents in relation to application of AAB Trading</t>
  </si>
  <si>
    <t>FOI-REQ-20-0027</t>
  </si>
  <si>
    <t>2020-11-26</t>
  </si>
  <si>
    <t>DAS between APT &amp; Apollo Cement, Supplemental DAS  and Appraisal Report</t>
  </si>
  <si>
    <t>2020-12-1</t>
  </si>
  <si>
    <t>FOI-REQ-20-0028</t>
  </si>
  <si>
    <t>2020-12-10</t>
  </si>
  <si>
    <t xml:space="preserve">Deeds of Sale and Certicates of Sale </t>
  </si>
  <si>
    <t>FOI-REQ-21-0001</t>
  </si>
  <si>
    <t>2021-01-14</t>
  </si>
  <si>
    <t>Certified copy of documents pertaining to land application for Homstead patent no. V66380 and 
OCT number V-14088 P-6835, P-836</t>
  </si>
  <si>
    <t>Contacted requestor for a Special Power of Attorney but no reply.</t>
  </si>
  <si>
    <t>FOI-REQ-21-0002</t>
  </si>
  <si>
    <t>2021-01-26</t>
  </si>
  <si>
    <t xml:space="preserve">Order, Deed of award,
Certificate of full payment </t>
  </si>
  <si>
    <t>2021-02-15</t>
  </si>
  <si>
    <t>FOI-REQ-21-0003</t>
  </si>
  <si>
    <t>Company profile, list of assets, list of pending cases, &amp; all final decisions of the court or any government agency for any cases involving Basay Mining Corp.</t>
  </si>
  <si>
    <t>Informed requestor that the requested documents are not maintained or handled by PMO</t>
  </si>
  <si>
    <t>FOI-REQ-21-0004</t>
  </si>
  <si>
    <t>2021-02-17</t>
  </si>
  <si>
    <t>Certified true copy of the yellow paper (Certification)</t>
  </si>
  <si>
    <t>2021-04-15</t>
  </si>
  <si>
    <t>Informed the requestor for the extension due to difficulties in locating records of  documents requested</t>
  </si>
  <si>
    <t>FOI-REQ-21-0005</t>
  </si>
  <si>
    <t>Same requestor with item number 4</t>
  </si>
  <si>
    <t>FOI-REQ-21-0006</t>
  </si>
  <si>
    <t>FOI-REQ-21-0007</t>
  </si>
  <si>
    <t>2021-03-08</t>
  </si>
  <si>
    <t>2021-03-15</t>
  </si>
  <si>
    <t>Informed requestor that the requested document cannot be located at PMO's records as of this date</t>
  </si>
  <si>
    <t>FOI-REQ-21-0008</t>
  </si>
  <si>
    <t>2021-03-23</t>
  </si>
  <si>
    <t>Certified true copy of Award</t>
  </si>
  <si>
    <t>2021-04-12</t>
  </si>
  <si>
    <t>FOI-REQ-21-0009</t>
  </si>
  <si>
    <t>2021-04-20</t>
  </si>
  <si>
    <t>Yellow paper &amp; proof of lot of payment</t>
  </si>
  <si>
    <t>2021-05-04</t>
  </si>
  <si>
    <t>FOI-REQ-21-0010</t>
  </si>
  <si>
    <t>Deed of Absolute Sale, Certificate of Full payment &amp; Indorsement from PMO to conduct land survey</t>
  </si>
  <si>
    <t>2021-05-17</t>
  </si>
  <si>
    <t>FOI-REQ-21-0011</t>
  </si>
  <si>
    <t>2021-05-19</t>
  </si>
  <si>
    <t>Application documents for Lot 245, Pls-209-D-10 Containing an area 2,418  sq.m. loc. at Brgy. Lagao General Santos City, South Cotabato</t>
  </si>
  <si>
    <t>2021-06-17</t>
  </si>
  <si>
    <t>FOI-REQ-21-0012</t>
  </si>
  <si>
    <t>2021-05-25</t>
  </si>
  <si>
    <t>Deed of Absolute Sale, Certificate of Full Payment &amp; Certificate of Award</t>
  </si>
  <si>
    <t>2021-05-26</t>
  </si>
  <si>
    <t>FOI-REQ-21-0013</t>
  </si>
  <si>
    <t>Certification of Full Payment, Certificate of Award, Deed of Absolute Sale &amp; Indorsement from PMO</t>
  </si>
  <si>
    <t>2021-06-09</t>
  </si>
  <si>
    <t>FOI-REQ-21-0014</t>
  </si>
  <si>
    <t>2021-06-15</t>
  </si>
  <si>
    <t>Certified true copy of Notice of Award dated 12 Mar. 2010 &amp; Deed of Sale</t>
  </si>
  <si>
    <t>Duplicate request for a document that has been peviously trasnmitted</t>
  </si>
  <si>
    <t>FOI-REQ-21-0015</t>
  </si>
  <si>
    <t>2021-06-29</t>
  </si>
  <si>
    <t>2021-08-24</t>
  </si>
  <si>
    <t>Delay due to difficulties in locating 1960s files, and imposition of lockdowns and other quarantine qualifications</t>
  </si>
  <si>
    <t>FOI-REQ-21-0016</t>
  </si>
  <si>
    <t>Certificate of Full Payment &amp; Deed of Absolute Sale</t>
  </si>
  <si>
    <t>Same requestor with item number 15</t>
  </si>
  <si>
    <t>FOI-REQ-21-0017</t>
  </si>
  <si>
    <t>2021-07-12</t>
  </si>
  <si>
    <t>Info not Maintained</t>
  </si>
  <si>
    <t>2021-08-12</t>
  </si>
  <si>
    <t>FOI-REQ-21-0018</t>
  </si>
  <si>
    <t>2021-07-27</t>
  </si>
  <si>
    <t xml:space="preserve">Deed of Absolute Sale, Certificate of Full Payment &amp; Endorsement for Titling to CENRO
</t>
  </si>
  <si>
    <t>2021-08-05</t>
  </si>
  <si>
    <t>FOI-REQ-21-0019</t>
  </si>
  <si>
    <t>2021-12-13</t>
  </si>
  <si>
    <t>Deed of Sale and Proof of Payment</t>
  </si>
  <si>
    <t>2022-01-18</t>
  </si>
  <si>
    <t>FOI-REQ-21-0020</t>
  </si>
  <si>
    <t>2021-10-26</t>
  </si>
  <si>
    <t>Duplicate copy of the yellow paper</t>
  </si>
  <si>
    <t>2021-12-15</t>
  </si>
  <si>
    <t>Delay due to difficulties in locating  all of  the requested documents</t>
  </si>
  <si>
    <t>FOI-REQ-21-0021</t>
  </si>
  <si>
    <t>2021-11-02</t>
  </si>
  <si>
    <t>Delay due to difficulties in locating  all of the requested documents</t>
  </si>
  <si>
    <t>FOI-REQ-21-0022</t>
  </si>
  <si>
    <t>FOI-REQ-21-0023</t>
  </si>
  <si>
    <t>2021-11-9</t>
  </si>
  <si>
    <t>2022-01-11</t>
  </si>
  <si>
    <t>FOI-REQ-21-0024</t>
  </si>
  <si>
    <t>2021-12-01</t>
  </si>
  <si>
    <t>Certified True Copy of:
OR No. 0678683 E - Dated July 20, 1995 Amount 11,000.00 pesos
OR No. 0678601 - Dated May 4, 1995 Amount 462.00 pesos
OR No. 3468077 Q - Dated Oct. 2, 2001 Amount 1,842.00 pesos - Admin Fees</t>
  </si>
  <si>
    <t>2022-1-04</t>
  </si>
  <si>
    <t>Delay due to difficulties in locating  files, and compliance to COVID restrictions</t>
  </si>
  <si>
    <t>FOI-REQ-21-0025</t>
  </si>
  <si>
    <t>2021-12-10</t>
  </si>
  <si>
    <t>Copy of signatures of Milagros Wing  and documents showing siblings' relinquishment of rights over Lot No.728-B Conel General Santos City</t>
  </si>
  <si>
    <t>2021-01-06</t>
  </si>
  <si>
    <t>Unable to contact requestor. Emailed the requested documents</t>
  </si>
  <si>
    <r>
      <t xml:space="preserve">if request was lodged through </t>
    </r>
    <r>
      <rPr>
        <b/>
        <i/>
        <sz val="9"/>
        <color rgb="FF000000"/>
        <rFont val="Arial"/>
        <family val="2"/>
      </rPr>
      <t>eFOI</t>
    </r>
    <r>
      <rPr>
        <i/>
        <sz val="9"/>
        <color rgb="FF000000"/>
        <rFont val="Arial"/>
        <family val="2"/>
      </rPr>
      <t xml:space="preserve"> or </t>
    </r>
    <r>
      <rPr>
        <b/>
        <i/>
        <sz val="9"/>
        <color rgb="FF000000"/>
        <rFont val="Arial"/>
        <family val="2"/>
      </rPr>
      <t>standard</t>
    </r>
    <r>
      <rPr>
        <i/>
        <sz val="9"/>
        <color rgb="FF000000"/>
        <rFont val="Arial"/>
        <family val="2"/>
      </rPr>
      <t xml:space="preserve"> (paper-based)</t>
    </r>
  </si>
  <si>
    <r>
      <t xml:space="preserve">date request was lodged by requesting party </t>
    </r>
    <r>
      <rPr>
        <b/>
        <i/>
        <sz val="9"/>
        <color rgb="FF000000"/>
        <rFont val="Arial"/>
        <family val="2"/>
      </rPr>
      <t>(YYYY-MM-DD)</t>
    </r>
  </si>
  <si>
    <r>
      <t xml:space="preserve">if the agency requested for extension or additional 20 working days </t>
    </r>
    <r>
      <rPr>
        <b/>
        <i/>
        <sz val="9"/>
        <color rgb="FF000000"/>
        <rFont val="Arial"/>
        <family val="2"/>
      </rPr>
      <t xml:space="preserve">(YES </t>
    </r>
    <r>
      <rPr>
        <i/>
        <sz val="9"/>
        <color rgb="FF000000"/>
        <rFont val="Arial"/>
        <family val="2"/>
      </rPr>
      <t xml:space="preserve">or </t>
    </r>
    <r>
      <rPr>
        <b/>
        <i/>
        <sz val="9"/>
        <color rgb="FF000000"/>
        <rFont val="Arial"/>
        <family val="2"/>
      </rPr>
      <t>NO)</t>
    </r>
  </si>
  <si>
    <r>
      <t xml:space="preserve">date request was processed/finished by the agency; if not yet processed/finished, indicate </t>
    </r>
    <r>
      <rPr>
        <b/>
        <i/>
        <sz val="9"/>
        <color rgb="FF000000"/>
        <rFont val="Arial"/>
        <family val="2"/>
      </rPr>
      <t>ONGOING</t>
    </r>
  </si>
  <si>
    <r>
      <t xml:space="preserve">fees paid by the requesting party for facilitation of request; if none, indicate </t>
    </r>
    <r>
      <rPr>
        <b/>
        <i/>
        <sz val="9"/>
        <color rgb="FF000000"/>
        <rFont val="Arial"/>
        <family val="2"/>
      </rPr>
      <t>FREE</t>
    </r>
  </si>
  <si>
    <r>
      <t>If the requesting party or any other citizen filed an appeal for the specific request (</t>
    </r>
    <r>
      <rPr>
        <b/>
        <i/>
        <sz val="9"/>
        <color rgb="FF000000"/>
        <rFont val="Arial"/>
        <family val="2"/>
      </rPr>
      <t xml:space="preserve">YES </t>
    </r>
    <r>
      <rPr>
        <i/>
        <sz val="9"/>
        <color rgb="FF000000"/>
        <rFont val="Arial"/>
        <family val="2"/>
      </rPr>
      <t xml:space="preserve">or </t>
    </r>
    <r>
      <rPr>
        <b/>
        <i/>
        <sz val="9"/>
        <color rgb="FF000000"/>
        <rFont val="Arial"/>
        <family val="2"/>
      </rPr>
      <t>NO)</t>
    </r>
  </si>
  <si>
    <t>Department of Finance (DOF)</t>
  </si>
  <si>
    <t>2022-Q1</t>
  </si>
  <si>
    <t>FOI-REQ-22-0001</t>
  </si>
  <si>
    <t>FOI-REQ-22-0002</t>
  </si>
  <si>
    <t>FOI-REQ-22-0003</t>
  </si>
  <si>
    <t>FOI-REQ-22-0004</t>
  </si>
  <si>
    <t>FOI-REQ-22-0005</t>
  </si>
  <si>
    <t>FOI-REQ-22-0006</t>
  </si>
  <si>
    <t>FOI-REQ-22-0007</t>
  </si>
  <si>
    <t>FOI-REQ-22-0009</t>
  </si>
  <si>
    <t>FOI-REQ-22-0010</t>
  </si>
  <si>
    <t>FOI-REQ-22-0011</t>
  </si>
  <si>
    <t>FOI-REQ-22-0013</t>
  </si>
  <si>
    <t>FOI-REQ-22-0014</t>
  </si>
  <si>
    <t>FOI-REQ-22-0015</t>
  </si>
  <si>
    <t>FOI-REQ-22-0016</t>
  </si>
  <si>
    <t>FOI-REQ-22-0017</t>
  </si>
  <si>
    <t>FOI-REQ-22-0018</t>
  </si>
  <si>
    <t>FOI-REQ-22-0020</t>
  </si>
  <si>
    <t>FOI-REQ-22-0021</t>
  </si>
  <si>
    <t>FOI-REQ-22-0022</t>
  </si>
  <si>
    <t>FOI-REQ-22-0023</t>
  </si>
  <si>
    <t>FOI-REQ-22-0024</t>
  </si>
  <si>
    <t>FOI-REQ-22-0025</t>
  </si>
  <si>
    <t>FOI-REQ-22-0026</t>
  </si>
  <si>
    <t>FOI-REQ-22-0027</t>
  </si>
  <si>
    <t>FOI-REQ-22-0028</t>
  </si>
  <si>
    <t>FOI-REQ-22-0029</t>
  </si>
  <si>
    <t>FOI-REQ-22-0030</t>
  </si>
  <si>
    <t>FOI-REQ-22-0031</t>
  </si>
  <si>
    <t>FOI-REQ-22-0032</t>
  </si>
  <si>
    <t>FOI-REQ-22-0033</t>
  </si>
  <si>
    <t>FOI-REQ-22-0034</t>
  </si>
  <si>
    <t>FOI-REQ-22-0035</t>
  </si>
  <si>
    <t>FOI-REQ-22-0036</t>
  </si>
  <si>
    <t>FOI-REQ-22-0037</t>
  </si>
  <si>
    <t>FOI-REQ-22-0038</t>
  </si>
  <si>
    <t>FOI-REQ-22-0039</t>
  </si>
  <si>
    <t>FOI-REQ-22-0041</t>
  </si>
  <si>
    <t>FOI-REQ-22-0043</t>
  </si>
  <si>
    <t>FOI-REQ-22-0044</t>
  </si>
  <si>
    <t>FOI-REQ-22-0046</t>
  </si>
  <si>
    <t>FOI-REQ-22-0047</t>
  </si>
  <si>
    <t>FOI-REQ-22-0048</t>
  </si>
  <si>
    <t>Certified True Copy and photocopies of BOL Certification No. 8950 dated October 30, 1995</t>
  </si>
  <si>
    <t>Certificate of Full Payment for the Lot of Salvador L. Salazar, a residential lot particularly described as lot no. 382, Psd-209-D-10, more or less (990 sq.m.)</t>
  </si>
  <si>
    <t>Receipt of payment of Lot 68-A, Pls-246-D-C-5 loc. at Poblacion, Tampakan. Lot owned by the Municipality of Tampakan &amp; to req.
Certification for the titling purposes</t>
  </si>
  <si>
    <t>Confirmation of status of Lot No. 627(206) Cad 409-C-1 at Brgy. M. Roxas Sto. Niño, South Cotabato / Certificate of Award/ Yellow Paper</t>
  </si>
  <si>
    <t>Certificate Finality of Decision Mosqueda vs. Cabizares dated March 271956</t>
  </si>
  <si>
    <t>Certificate of Full Payment, Deed of Absolute Sale and other related documents.</t>
  </si>
  <si>
    <t>Certificate of Finality
Abundio Mosqueda vs. Rafael Cavisares</t>
  </si>
  <si>
    <t>Certificate of Permanent Assignment of Mr. Sotero Musico</t>
  </si>
  <si>
    <t>Award copy of NAFCO land rewarded to Eugenio Paña for Lot 24, Brgy. Bayabas, Toril, Davao City</t>
  </si>
  <si>
    <t>Document of Maria and Dominador L. Clavesillas of Lot 1325 TS 109 loc. at Poblacion, Surallah, South Cotabato</t>
  </si>
  <si>
    <t>Yello paper/ Certification of Lot 5548-C Survey No. Csd 12-008056-D Surallah South Cotabato</t>
  </si>
  <si>
    <t xml:space="preserve">Yellow Paper for Lot No. 78 (018) TS-321, CAD 409 Loc. at Brgy. M. Roxas, Sto. Nino, South Cotabato </t>
  </si>
  <si>
    <t>Procopio Baoy - Lot 25-Csd 2134-D 1. Deed of Absolute Sale 2. Cert. of Full Payment 3. Re- Endorsement to director of lands</t>
  </si>
  <si>
    <t>Amancio Alvarez - Lot 26 Csd-2134-D
1. Deed of Absolute Sale 2. Cert. of Full Payment 3. Endorsement to Director of Lands</t>
  </si>
  <si>
    <t xml:space="preserve">Jesus/Perceveranda Mantua Lot 76 Psd 184354
1. Deed of Absolute Sale 2. Certificate of Full Payment </t>
  </si>
  <si>
    <t>Certification of Full Payment from the BOL property located in Otha Development Plantation Lot No. 335-BPsd-164831 Davao City</t>
  </si>
  <si>
    <t>Deed of Absolute Sale for the Heirs of Bonifacia B. Pamilar covering Lot 24 PSD 32969 of Tacunan Plantation at Mintal</t>
  </si>
  <si>
    <t>Deed of Sale dated March 12, 1952 by National Abaca &amp; other Fibers Corporation to Leon Layan</t>
  </si>
  <si>
    <t>Certificate of Full Payment in the name of Catalina I. Tinio Located at 34 Bayanihan St. Toril, Davao City containing an area of 597 sq.m.</t>
  </si>
  <si>
    <t>BOL documents in Grant of Application of Heirs of Pantollano in Lot 43-D, PSD 42876, Davao City:
1) Alien Form #12-86, Memorandum of Approval; 2) Notice to Eugenio Selgas for sale of lot; 3) Joint Affidavit for Occupancy of Lina P. Barayuga
BOL documents in Application of Moises Mandalunes in Lot 43-A, PSD 42876, Davao City:
1) Alien Form 20-86, Notice of Application in Lot 43-A; 2) Certification of Lot 43-A marked as cemetery</t>
  </si>
  <si>
    <t>Certification of Full Payment for Tiburcio Aquino</t>
  </si>
  <si>
    <t>Lot 4214 (43-D, PSD-42876) Davao City - 1. BOL Official Receipt No. 7206887 - complete payment of lot, dated Nov. 11, 1974
2. Deed of Sale between BOL and Eugenio Selgas</t>
  </si>
  <si>
    <t xml:space="preserve">Refer to Decision attached </t>
  </si>
  <si>
    <t>Yellow paper and Transmittal under the name of Celerino E. Abasolo</t>
  </si>
  <si>
    <t>Request Certified True copies of all records
Lot 594 L005 situated at Tupi. So. Cot. in the name of Diosdado Rosal Sr.</t>
  </si>
  <si>
    <t>1) Reply letter dated 03 June 2022 including 2nd page
2) Copy od Decision dated 27 March 1956
3) Memorandum dated 18 June 1976</t>
  </si>
  <si>
    <t>Certification of Full Payment</t>
  </si>
  <si>
    <t>Lot 610 Pls-208-D-19 : 1) Endorsement to the Dir. of Lands; 2)Certification No. 1242; 3)Board Reso No. 502; 4)Certification issued by OIC Victoria V. Inong; 5)OR No. 7209971;
6)Aff. of Posession; 7) Joint Affidavit and 8)Affidavit executed by Pablo Inocente</t>
  </si>
  <si>
    <t>Deed of Absolute Sale; Certificate of Full Payment; Confirmatory request for issuance of title</t>
  </si>
  <si>
    <t>Deed of Absolute Sale, Certificate of Full Payment and Indorsement from PMO</t>
  </si>
  <si>
    <t>1) Certificate of Full Payment dated 12 May 1972
2) Sale Application (NAFCO) 09 May 1972
3) Affidavit dated 16 June 1972
4) Indorsement for Issuance of Patent addressed to the Director of Lands 8 June 1972
5) Deed of Absolute Sale</t>
  </si>
  <si>
    <t>Deed of Absolute Sale and Acknowledgment Receipt of Official Receipt of said property with Psd#6505 Lot # 263 of Jose Bicoy located at Padada, Davao del Sur</t>
  </si>
  <si>
    <t xml:space="preserve">Certificate of Full Payment and Absolute Deed of Sale, if applicable </t>
  </si>
  <si>
    <t>Request for Certified True Copy of Certificate of Full Payment under Pacita VOA OR Navarro / Lot 118, NAMARCO</t>
  </si>
  <si>
    <t xml:space="preserve">Feliciano Mortera Sr. Lot 17-b, Psd-23463 (Mercedes Plantation) 
Occupancy affidavit of application </t>
  </si>
  <si>
    <t>Certificate of Full Payment of Lot 37 and 38 located in Brgy. Bayabas, Toril, Davao City
Name: Teofilo Pacite</t>
  </si>
  <si>
    <t>Certificatioon - Found a census in 1974 stating &amp; indicating Diosdado Rosal as Occupant</t>
  </si>
  <si>
    <t>Certificate of Fully Paid and Deed of Absolute Sale of Lot 8109, Ccs-134 of Pangi Plantation loc. at Anibongan, Davao de Oro</t>
  </si>
  <si>
    <t>Records/data Re: TS-217 Lot 4869 Francisco P. Cruz, Lot 4870 Pilar P. Cruz Dadiangas East, General Santos City</t>
  </si>
  <si>
    <t>Request for DAS, CFP and Indorsement of Bureau of Land
Re: Pedro Tupaz ; Lot 68, Psd-34049, Nanyo Plantation</t>
  </si>
  <si>
    <t>Deed of Abosolute Sale &amp; Certificate of Full Payment</t>
  </si>
  <si>
    <t>Request the certified true copy of no record found
If there is no Yellow Paper of Agullana Adelaida (Deceased) with TD No. F021974 Survey No. Pls-209-D-10 Lot 102.</t>
  </si>
  <si>
    <t>Certificate of no records of Mortgage document 
Lot No. 409-D, Psd-11-025086 (Portion of Lot 409, Pls-214-D-7)</t>
  </si>
  <si>
    <t xml:space="preserve">1. Technical Description of Lot 43-D
2. Transfer Certificate of Title No. 108135 </t>
  </si>
  <si>
    <t>REGULAR HOLIDAYS</t>
  </si>
  <si>
    <t>SPECIAL (NON-WORKING) DAYS</t>
  </si>
  <si>
    <t>ADDITIONAL SPECIAL (NON-WORKING) DAYS or SUSPENSION</t>
  </si>
  <si>
    <t>New Year's Day</t>
  </si>
  <si>
    <t>Chinese New Year</t>
  </si>
  <si>
    <t>EDSA Revolution Anniversary</t>
  </si>
  <si>
    <t>Araw ng Kagitingan</t>
  </si>
  <si>
    <t>Maundy Thursday</t>
  </si>
  <si>
    <t>Good Friday</t>
  </si>
  <si>
    <t>Labor Day</t>
  </si>
  <si>
    <t>National and Local Elections (Proc. 1357)</t>
  </si>
  <si>
    <t>Independence Day</t>
  </si>
  <si>
    <t>Eidl Adha (Proc. 1189)</t>
  </si>
  <si>
    <t>Ninoy Aquino Day</t>
  </si>
  <si>
    <t>National Heroes Day</t>
  </si>
  <si>
    <t>All Saint's Day</t>
  </si>
  <si>
    <t>Bonifacio Day</t>
  </si>
  <si>
    <t>Feast of the Immaculate Conception of Mary</t>
  </si>
  <si>
    <t>Christmas Day</t>
  </si>
  <si>
    <t>Day After Christmas (Proc. 115)</t>
  </si>
  <si>
    <t>Rizal Day</t>
  </si>
  <si>
    <t>Day after New Year (Proc. 90)</t>
  </si>
  <si>
    <t>2022-Q2</t>
  </si>
  <si>
    <t>2022-Q3</t>
  </si>
  <si>
    <t>2022-Q4</t>
  </si>
  <si>
    <t>FOI-REQ-22-0045/ #PMO-130566965436</t>
  </si>
  <si>
    <t>FOI-REQ-22-0040/ PMO-501211704779</t>
  </si>
  <si>
    <t>FOI-REQ-22-0042/ PMO-400165983607</t>
  </si>
  <si>
    <t>PMO-011942387270</t>
  </si>
  <si>
    <t>NAFCO Land/Properies under BOL</t>
  </si>
  <si>
    <t>Yellow paper / certification
Lot No. 5548-C CSD-12-008056-00
Erlinda B. Lauron</t>
  </si>
  <si>
    <t>Duplicate request - similar with FOI-REQ-22-0012</t>
  </si>
  <si>
    <t>FOI-REQ-22-0012/ #PMO-645495628018</t>
  </si>
  <si>
    <t>Deed of Donation Records</t>
  </si>
  <si>
    <t>Merged with FOI-REQ-22-024</t>
  </si>
  <si>
    <t>PMO is not the proper agency to act on the requested information/document</t>
  </si>
  <si>
    <t>FOI-REQ-22-0019</t>
  </si>
  <si>
    <t>PMO-143090388049</t>
  </si>
  <si>
    <t>Duplicate request - similar with FOI-REQ-22-0006</t>
  </si>
  <si>
    <t>Lot 16, Csd-6891 of Tagum plantation, Tagum City 
A. Certification of Full Payment dated June 29, 1989 of Heirs of Marcelino Sonsona rep. by Rafael Sona and,
B. Indorsement for Issuance of Patent addressed to director of lands signed by BOL Davao Gaudencio Wamelda dated July 10, 1989 in favor of the heirs of Marcelino Sonso rep. by Rafael Sonsona</t>
  </si>
  <si>
    <t>FOI-REQ-17-0051</t>
  </si>
  <si>
    <t>Certified copy of Certification #6978 issued to Alberto Perren</t>
  </si>
  <si>
    <t>2017-07-18</t>
  </si>
  <si>
    <t>Requestor did not reply re: payment for documents requested</t>
  </si>
  <si>
    <t>PMO-REQ-23-0001</t>
  </si>
  <si>
    <t>PMO-REQ-23-0002</t>
  </si>
  <si>
    <t>PMO-REQ-23-0003</t>
  </si>
  <si>
    <t>PMO-REQ-23-0004</t>
  </si>
  <si>
    <t>PMO-REQ-23-0005</t>
  </si>
  <si>
    <t>PMO-REQ-23-0006</t>
  </si>
  <si>
    <t>PMO-REQ-23-0007</t>
  </si>
  <si>
    <t>PMO-REQ-23-0008</t>
  </si>
  <si>
    <t>PMO-REQ-23-0009</t>
  </si>
  <si>
    <t>PMO-REQ-23-0010</t>
  </si>
  <si>
    <t>PMO-REQ-23-0011</t>
  </si>
  <si>
    <t>PMO-REQ-23-0012</t>
  </si>
  <si>
    <t>PMO-REQ-23-0013</t>
  </si>
  <si>
    <t>PMO-REQ-23-0014</t>
  </si>
  <si>
    <t>PMO-REQ-23-0015</t>
  </si>
  <si>
    <t>PMO-REQ-23-0016</t>
  </si>
  <si>
    <t>PMO-REQ-23-0017</t>
  </si>
  <si>
    <t>PMO-REQ-23-0018</t>
  </si>
  <si>
    <t>PMO-REQ-23-0019</t>
  </si>
  <si>
    <t>PMO-REQ-23-0020</t>
  </si>
  <si>
    <t>PMO-REQ-23-0021</t>
  </si>
  <si>
    <t>PMO-REQ-23-0022</t>
  </si>
  <si>
    <t>PMO-REQ-23-0023</t>
  </si>
  <si>
    <t>PMO-REQ-23-0024</t>
  </si>
  <si>
    <t>PMO-REQ-23-0025</t>
  </si>
  <si>
    <t>PMO-REQ-23-0026</t>
  </si>
  <si>
    <t>PMO-REQ-23-0027</t>
  </si>
  <si>
    <t>PMO-REQ-23-0028</t>
  </si>
  <si>
    <t>PMO-REQ-23-0029</t>
  </si>
  <si>
    <t>PMO-REQ-23-0030</t>
  </si>
  <si>
    <t>PMO-REQ-23-0031</t>
  </si>
  <si>
    <t>PMO-REQ-23-0032</t>
  </si>
  <si>
    <t>PMO-REQ-23-0033</t>
  </si>
  <si>
    <t>PMO-REQ-23-0034</t>
  </si>
  <si>
    <t>PMO-REQ-23-0035</t>
  </si>
  <si>
    <t>PMO-REQ-23-0036</t>
  </si>
  <si>
    <t>PMO-REQ-23-0037</t>
  </si>
  <si>
    <t>PMO-REQ-23-0038</t>
  </si>
  <si>
    <t>PMO-REQ-23-0039</t>
  </si>
  <si>
    <t>PMO-REQ-23-0040</t>
  </si>
  <si>
    <t>PMO-REQ-23-0041</t>
  </si>
  <si>
    <t>PMO-REQ-23-0042</t>
  </si>
  <si>
    <t>PMO-REQ-23-0045</t>
  </si>
  <si>
    <t>PMO-REQ-23-0046</t>
  </si>
  <si>
    <t>PMO-REQ-23-0047</t>
  </si>
  <si>
    <t>PMO-REQ-23-0048</t>
  </si>
  <si>
    <t>PMO-REQ-23-0049</t>
  </si>
  <si>
    <t>PMO-REQ-23-0050</t>
  </si>
  <si>
    <t>PMO-REQ-23-0051</t>
  </si>
  <si>
    <t>PMO-REQ-23-0052</t>
  </si>
  <si>
    <t>1. Deed of Absolute Sale for Lot No. 2745-B-3-X PSD 07-017471
2. Board Resolution 621 Series of 1990
Original lot owner's name: Felicidad A. Rico (Grandmother of Darlyn V. Alexander</t>
  </si>
  <si>
    <t>Yellow Paper/ Certificate of Award on the ff: 1) Lot 2210-A, Csd-11-013754; 2)Lot 2210-B, CSD 11-013754 Brgy. Ligaya General Santos City</t>
  </si>
  <si>
    <t>CFP of Lot No. 568, Pls-208-D-9 located in Kalawag II, Isulan SK</t>
  </si>
  <si>
    <t>Certificate of Full Payment ; Deed of Sale
Re: Lot 13, Psd-34052</t>
  </si>
  <si>
    <t>Certificate of Payment of Narciso Jopson for Lot 2177 Pls-209-D, Lot 398 Pls-209-D-10 Ligaya Gen. Santos City</t>
  </si>
  <si>
    <t xml:space="preserve">Appointing of Atty. Miguel T. Jimenez as Executive Director of former Board of Liquidator </t>
  </si>
  <si>
    <t>Affidavit of Full Payment</t>
  </si>
  <si>
    <t>Certificate of Full Payment and Certificate of Award</t>
  </si>
  <si>
    <t>Deed of Absolute Sale and Confirmatory request of Issuance of Title of Leonardo Bolastig covering Lot no. 42, Psd-184354</t>
  </si>
  <si>
    <t>Original Certificate Title Entry No. T-95 with Memorandum of Encumbrances Entry No. 14512 that described in the title is mortgage to the NARRA</t>
  </si>
  <si>
    <t>Certificate of Full Payment and Deed of Sale</t>
  </si>
  <si>
    <t>Regular Meeting of the BOL (26 July 1968)
PMO Application Form / PMO Notice (Alien Form 20-86) / Certification
PMO Order dated 24 August 2007 (GR CASR No. MO 168385
Occupant's Affidavit of Application &amp; Inspection and Investigation Report
Authorization to request copy of TCT No. T-41755 from RD-Davao</t>
  </si>
  <si>
    <t>Deed of Absolute Sale, Certificate of Full Payment, Endorsement to the Bureau of Lands
Re: Macario Emac - Lot 128 Psd 34049, Nanyo Pantion</t>
  </si>
  <si>
    <t xml:space="preserve">Details list of Rajah Muda Applicants and its Status in BOL </t>
  </si>
  <si>
    <t>Endorsement letter to registry of Deeds Davao for Sale Patent No. 2503 &amp; 2504 registered in the name of Penelope Oboza 
covering Lot No. 122 and 52-A all of Csd-3972-D</t>
  </si>
  <si>
    <t>Letter addressing DENR Davao why there is no conformatory request for issuance of title and Deed of Absolute Sale even
there is a Certificate of Full Payment Re: Lot 42, PSD-184354</t>
  </si>
  <si>
    <t>Complete detailed lists of transferred asset from BOL under the NAFCO for lots located in Davao</t>
  </si>
  <si>
    <t xml:space="preserve">Deed of Absolute Sale </t>
  </si>
  <si>
    <t xml:space="preserve">1. Certificate of full payment of Diego Sandoy Property Lot 1-01-1PSD-11-116707 (Lot 154)
2. Deed Of Absolute Sale </t>
  </si>
  <si>
    <t>dead of absolute baord resolution 101 series of 1981 certification of full payment</t>
  </si>
  <si>
    <t>Certificate of Award From Board of Liquidators</t>
  </si>
  <si>
    <t>Certification
Paquito Rombines Lot 1740-F CSD.116312-011035-D</t>
  </si>
  <si>
    <t>Board Resolution No. 2, series of 2004 issued by Board Secretary Francis Adrian C. Comendador</t>
  </si>
  <si>
    <t>Deed of Absolute Sale
Certification of full payment</t>
  </si>
  <si>
    <t>Original O.R Certified Photocopy of Certification of full payment from Board of Liquidators</t>
  </si>
  <si>
    <t xml:space="preserve">Request of Deed Of Sale and Certificate of Full Payment. Property Details, Owners name: Abella Crispin M/TOLucrecia I, Address: Venus St. Manggahan Crossing Toril Davao City 
Lot No. 19-B, Survey no. PSD 11-021963 </t>
  </si>
  <si>
    <t>certification no. 0917 dated march 27 1974 issued by the board of liquidatiors certifying that the account for lot no. 236 pls-209-d-10 awarded to presentacion vda de wilson has been fully paid under or no.7901057</t>
  </si>
  <si>
    <t>Deed of Absolute Sale; Cert. of Full payment; Recommendation of issuance of PatentLot No.5714, csd, 15176-D Pio lacaba</t>
  </si>
  <si>
    <t>Deed od Absolute of Sale in favao of Erlinda Reyes Covering Lot N0 186-B2-B7-P3-G3-K7-E, PSD-II-008703 of the Y. Furukawa 
Dalioa in Toril Davao City Notarized kast May 28, 2001</t>
  </si>
  <si>
    <t>1. Certified Copy of Certificate of Full Payment
2. Certified Copy of Deed of Absolute of Sale 
3. Recommendation/ Indorsement of Issuance of Patent</t>
  </si>
  <si>
    <t>1. Board Resolution No 88 Series of 2003
2. Board Resolution No 187  Series of 2003</t>
  </si>
  <si>
    <t>Lot 381 in Barangay Sta. Cruz (formerly in Barangay Poblacion in Tampakan South Cotabato Former owner is Flora Laguna _ Reguested Certificate of payment</t>
  </si>
  <si>
    <t>No. 191-pls-209-d-10 baldomero V. Besinga</t>
  </si>
  <si>
    <t xml:space="preserve">Request for investigation of BOL the case of Fabian Bandalan  againts  Ricardo  Mina  and History  of 
Application  up to the issuance of the yellow paper </t>
  </si>
  <si>
    <t>Yellow Paper's for lot. 147 Ts-310 Heirs of Pablo Embon: Represented by Rosemarie Embon Yellow Paper for Lot 167 TS-310 Vicente Embon.</t>
  </si>
  <si>
    <t>Certificate of full payment, Deed of Sale Lot No.987 Pls-209-D-25, Conel Gensan</t>
  </si>
  <si>
    <t>1. Board Resolution No. 164 Serioes of 2003
2. Board Resolution No. 180 Series of 2003</t>
  </si>
  <si>
    <t>Letter of the BOL to Mr. Jose Petronilo Dalisay dated February 17, 2005 Regarding Lot No.82 pcs 3137 lasang plantation little panay panabo Davao del Norte
2.Resolution No.024, Series of 2005
3.Office of the President Decision on O.P. Case No.05-G-221</t>
  </si>
  <si>
    <t>Deed of Sale
Occupant's Affidavit
Notice
Technical</t>
  </si>
  <si>
    <t>Certificate of full payment and Deed of Sale</t>
  </si>
  <si>
    <t>1) Certificate of full payment- lot no. 3, CSD-6769 (Formerly lot no. 791-63)
2) Nafco Sales Application - Jan 4, 1964
3) Bol Indorsement Letter Bureau of Lands- Aug. 26, 1964
4) Deed of Sale in favor of Jacinto Rubillar married to Caridad Tabel</t>
  </si>
  <si>
    <t>Deed of absolute sale from the Board of Liquidators, certification of full payment from the Board of Liquidators, report of the Board of Liquidators recommending issuance of patent confirmatory final report</t>
  </si>
  <si>
    <t>CTC of deed of sale executed between Nafio and Pastor Grapinag dated 3/10/1959. CTC Certificate of full payment dated 5/5/1971, CTC of Sales Application of Pastor Grapinag dated 10/15/1963, CTC of Affidavit of Possesion of Pastor Grapinag dated 12/21/1963 &amp; CTC of indorsement for issuance of patent in favor of Pastor Grapinag dated 5/6/1971.</t>
  </si>
  <si>
    <t>1. CERTIFICATE OF FULL PAYMENT 2. ENDORSEMENT TO THE DIRECTOR OF LAND 3. ENDORSEMENT TO DISTRICT LAND OFFICER 4. DEED OF SALE</t>
  </si>
  <si>
    <t>1.Deed of Absoluite Sale Between BOL, Daliao,Davao City and Cecilia Rita
2.Certificate of Full Payment of Land Located in Barrio. San Miguel 
    Tagum , Davao described as Lot 60-CSD-6510 of the Subd. Plan  Lot 720</t>
  </si>
  <si>
    <t>Three (3) Certified True Copies of (1) Occupant &amp; Affidavit of Application, (2) Inspection &amp; Investigation Report, (3) Notice, (4) OR No. 0469190 and 01469216 for Lot 46 89-A, PSP 11-114744</t>
  </si>
  <si>
    <t xml:space="preserve">Leonilo A Basa  - Lot 1, Psd-11-08897
Request the FF. Documents 
1. deed of Absolute Sale 
2. Certificate of Full Payment 
3. Endorsement of director of Lands </t>
  </si>
  <si>
    <t>Cert of Resolution No. 475 1977  BOL General Santos City, Notice under the Name of Ignacio German 1977, Affidavit of Braulio Atamosa on January 27, 1978 all Resolution under the name of Heirs Felomino Herman and also Diosdado Escolin all documents about lot 804 PLS-209-D yellow Paper / Joint Affivadit of under the name of Diosdado Escolin</t>
  </si>
  <si>
    <t>1. Deed of Absolute Sale
2. Certification of Full Payment
3. Report Recommending Issuance of Patent
4.Confirmation final Report</t>
  </si>
  <si>
    <t>1. Certificate of fullpayment October 13, 1992
2.Sales Application
3. Affidavit of Possession
4. Endorsement for Issuance of Patent Address to Director of Lands</t>
  </si>
  <si>
    <t>Affidavit or Confirmation of Deed of Sale for Lot 63, Psd 34108</t>
  </si>
  <si>
    <t>2023-Q1</t>
  </si>
  <si>
    <t>2023-Q2</t>
  </si>
  <si>
    <t>2023-Q3</t>
  </si>
  <si>
    <t>2023-Q4</t>
  </si>
  <si>
    <t>tiburcio B. aquino certificate of full payment and deed absolute sale for the  purpose of title contain and of 20.125 squire meter 258 block tin no 172-11007-004-025 af-11007-00195 account no. 00-28394situated at baragay los amigos tagbuk davao city</t>
  </si>
  <si>
    <t>Araw ng Kagitingan (moved per Proc. 90)</t>
  </si>
  <si>
    <t>Eidl Fitr (Proc. 201)</t>
  </si>
  <si>
    <t>Bonifacio Day (moved per Proc. 90)</t>
  </si>
  <si>
    <t>EDSA People Power Anniversary</t>
  </si>
  <si>
    <t>Black Saturday</t>
  </si>
  <si>
    <t>All Saints' Day</t>
  </si>
  <si>
    <t>Feast of the Immaculate Conception</t>
  </si>
  <si>
    <t>Last Day of the Year</t>
  </si>
  <si>
    <t>Memorandum Circular No. 25 (suspension of government work)</t>
  </si>
  <si>
    <t>Day After All Saints' Day</t>
  </si>
  <si>
    <t>2022 HOLIDAYS/NON-WORKING DAYS</t>
  </si>
  <si>
    <t>2023 HOLIDAYS/NON-WORKING DAYS</t>
  </si>
  <si>
    <t>FREE</t>
  </si>
  <si>
    <t>Info Under Exception</t>
  </si>
  <si>
    <t>Requestor submitted a new request: FOI-REQ-23-0025</t>
  </si>
  <si>
    <t>Partially Successful/Referred</t>
  </si>
  <si>
    <t>1 document provided, the other endorsed to the Malacanang Rrecords Office</t>
  </si>
  <si>
    <t xml:space="preserve"> </t>
  </si>
  <si>
    <t>Informed requestor that the requested document cannot be located at PMO's records as of this date. Client requested to be furnsihed with a hard copy of PMO's letter.</t>
  </si>
  <si>
    <t>Client was not able to provide additional documents to process request.</t>
  </si>
  <si>
    <t>PMO-REQ-23-0044/#PMO-042102233983</t>
  </si>
  <si>
    <t>PMO-REQ-23-0043/#PMO-348258391935</t>
  </si>
  <si>
    <t>2024-Q1</t>
  </si>
  <si>
    <t>FOI-REQ-24-0001</t>
  </si>
  <si>
    <t>FOI-REQ-24-0002</t>
  </si>
  <si>
    <t>FOI-REQ-24-0003</t>
  </si>
  <si>
    <t>FOI-REQ-24-0004</t>
  </si>
  <si>
    <t>FOI-REQ-24-0005</t>
  </si>
  <si>
    <t>FOI-REQ-24-0006</t>
  </si>
  <si>
    <t>FOI-REQ-24-0007</t>
  </si>
  <si>
    <t>FOI-REQ-24-0008</t>
  </si>
  <si>
    <t>FOI-REQ-24-0009</t>
  </si>
  <si>
    <t>2024-Q2</t>
  </si>
  <si>
    <t>FOI-REQ-24-0010</t>
  </si>
  <si>
    <t>FOI-REQ-24-0011</t>
  </si>
  <si>
    <t>FOI-REQ-24-0012</t>
  </si>
  <si>
    <t>FOI-REQ-24-0013</t>
  </si>
  <si>
    <t>FOI-REQ-24-0014</t>
  </si>
  <si>
    <t>FOI-REQ-24-0015</t>
  </si>
  <si>
    <t>FOI-REQ-24-0016</t>
  </si>
  <si>
    <t>FOI-REQ-24-0017</t>
  </si>
  <si>
    <t>FOI-REQ-24-0018</t>
  </si>
  <si>
    <t>FOI-REQ-24-0019</t>
  </si>
  <si>
    <t>FOI-REQ-24-0020</t>
  </si>
  <si>
    <t>FOI-REQ-24-0021</t>
  </si>
  <si>
    <t>FOI-REQ-24-0022</t>
  </si>
  <si>
    <t>FOI-REQ-24-0023</t>
  </si>
  <si>
    <t>FOI-REQ-24-0024</t>
  </si>
  <si>
    <t>FOI-REQ-24-0025</t>
  </si>
  <si>
    <t>2024-Q3</t>
  </si>
  <si>
    <t>FOI-REQ-24-0026</t>
  </si>
  <si>
    <t>FOI-REQ-24-0027</t>
  </si>
  <si>
    <t>FOI-REQ-24-0028</t>
  </si>
  <si>
    <t>FOI-REQ-24-0029</t>
  </si>
  <si>
    <t>FOI-REQ-24-0030</t>
  </si>
  <si>
    <t>FOI-REQ-24-0031</t>
  </si>
  <si>
    <t>FOI-REQ-24-0032</t>
  </si>
  <si>
    <t>FOI-REQ-24-0033</t>
  </si>
  <si>
    <t>FOI-REQ-24-0034</t>
  </si>
  <si>
    <t>FOI-REQ-24-0035</t>
  </si>
  <si>
    <t>FOI-REQ-24-0036</t>
  </si>
  <si>
    <t>FOI-REQ-24-0037</t>
  </si>
  <si>
    <t>FOI-REQ-24-0038</t>
  </si>
  <si>
    <t>2024-Q4</t>
  </si>
  <si>
    <t>FOI-REQ-24-0039</t>
  </si>
  <si>
    <t>FOI-REQ-24-0040</t>
  </si>
  <si>
    <t>FOI-REQ-24-0041</t>
  </si>
  <si>
    <t>FOI-REQ-24-0042</t>
  </si>
  <si>
    <t>FOI-REQ-24-0043</t>
  </si>
  <si>
    <t>FOI-REQ-24-0044</t>
  </si>
  <si>
    <t>FOI-REQ-24-0045</t>
  </si>
  <si>
    <t>FOI-REQ-24-0046</t>
  </si>
  <si>
    <t>FOI-REQ-24-0047</t>
  </si>
  <si>
    <t>FOI-REQ-24-0048</t>
  </si>
  <si>
    <t>FOI-REQ-24-0049</t>
  </si>
  <si>
    <t>FOI-REQ-24-0050</t>
  </si>
  <si>
    <t>FOI-REQ-24-0051</t>
  </si>
  <si>
    <t>FOI-REQ-24-0052</t>
  </si>
  <si>
    <t>FOI-REQ-24-0053</t>
  </si>
  <si>
    <t>All documents petaining to the above land details re: lot 49 csd-2134-D area 30,466sqm. Catalunan Grande, Davao City</t>
  </si>
  <si>
    <t>Request certified copy of full payment of Felicisima Butil Homes for Lot No. 5140; Survey No. TS-217.(yellow paper/certificate of award</t>
  </si>
  <si>
    <t>Deed of Absolute Sale of Francisca Pareja Oñate for Lot 61 Pcs-3132</t>
  </si>
  <si>
    <t>Certificate record of lot # 34 - PLS- 209-D-10</t>
  </si>
  <si>
    <t>Deed of Absolute Sale of Lot 68, Pcs-3132, situated at Maduao, Panabo, Davao Del Norte</t>
  </si>
  <si>
    <t>No. 704 series of 1973 resolutionof lasedeco anex A and anex b</t>
  </si>
  <si>
    <t>Henry Hinlo 
Lot # 4464  TS 217</t>
  </si>
  <si>
    <t>Certificate of full payment/land ownership
Name: Victoriano Panoy
Address: Northh Paligue, Padada, Davao Del Sur
Lot 62/Property Identification No. 062-07-0008-009-03</t>
  </si>
  <si>
    <t>1) Letter complaint from Heirs of Federico Sioco against the application of Marilyn Villaroya
2) Documents dated April 7, 1960
3) Verbal agreement - Oquite to Escote
4) Mutual Agreement dated December 19, 1963 Escote to Otanes
5) Transfer of Rights dated April 27, 1981 Otanes to Villaroya
6) Affidavit of Possession of Villaroya dated March 18, 1981 &amp; December 14, 1992
7) Joint Affidavit of Bujarin &amp; Fernandez dated March 18, 1981 &amp; July 29, 1981
8) Notice of Posting</t>
  </si>
  <si>
    <t xml:space="preserve">Germana Ocleda Lot 5 G, PSD-11-018983-motsouka Dev .Co 
1) endorsement letter to centro
2) board resolution no.80 date march 26, 2002 </t>
  </si>
  <si>
    <t>Clearance , Certificate that the property attached is not amongthe Ropoas the bank surrended when DBP too over on 2008</t>
  </si>
  <si>
    <t>Deed of Absolute Sale (2) other Important Documents  (AII) 1 Pc. per document</t>
  </si>
  <si>
    <t>1. Deed of Sale of Sabeniano Pepino Sr.
2. Deed of Absolute Sale Lot 95 Guihing, PSD-33565
3. Certificate of Full Payment
4. Endorsement to the Bureau of Lands</t>
  </si>
  <si>
    <t>1.Deed of Absolute Sale
2.Certificate of Full Payment
3.Endorsement to the Director of LAN</t>
  </si>
  <si>
    <t xml:space="preserve">Petronio Marin lot 93 PSD-40079 pagsanghan aurora quezon deed of absolute certificate of full payment </t>
  </si>
  <si>
    <t xml:space="preserve">1. Deed of absolute sale 
2. ceritification of full payment 
3 endorsement to the director of land </t>
  </si>
  <si>
    <t>to secure yellow paper for lot #4024 pls -214-d-12 cinco banga south cotabato 9511</t>
  </si>
  <si>
    <t>certificate of award land property at 001-st lagao general santos city under number 1653-E</t>
  </si>
  <si>
    <t>Official receipt of Deed of Absolute Sale (Lot 1, Ig-335 Lot - 105 Nafco) Catalino Arayan Palasabas Barangay La Union, San Isidro, Davao Oriental Son of Catalino Arayan Palasabas</t>
  </si>
  <si>
    <t>Application of documents submitted by: Fe Bitoy for the former of BOL with reference lot No. CSD-116303-011152-D property identification
173-00-0008-260-25, tax declaration number F-427187</t>
  </si>
  <si>
    <t>Cerified copy of Certification # 3414</t>
  </si>
  <si>
    <t>Certified copy of Certification # 5973</t>
  </si>
  <si>
    <t>Deed of Absolute Sale; Endorsement to the Director f Lands; and Certificate of full payment</t>
  </si>
  <si>
    <t>Deed of Absolute Sale; Certificate of Full Payment Lot # 156 PSD-03-026654 of Hacienda Guitan Project Sapang Tagalog, Tarlac owned by Anatalio B. Manalo</t>
  </si>
  <si>
    <t>deed of absolute sale certificate of full payment endorsement to the directions of landpanabo plantation lot 6214-c antero naraga</t>
  </si>
  <si>
    <t>Godofredo Libradilla - Lot 5551, Ts 217
Yellow Paper
Certification</t>
  </si>
  <si>
    <t>Deed of Absolute Sale from PMO and Certificate of full payment from PMO</t>
  </si>
  <si>
    <t>Deed of Absolute Sale &amp; Original Certificate of Title No. T-134955</t>
  </si>
  <si>
    <t>Kasulatan - executed by Cerilo Dadula ; Survey sketch plan - Lot 6003, Cad 281 ; Transfer of Right and Improvement</t>
  </si>
  <si>
    <t>Certificate of Full Payment and Deed of Absolute Sale Lot 9 CSD - 3213-D Mulig Toril, Davao City Mr. Marcelino Hubajib (Represented By Antonio Hubajib)</t>
  </si>
  <si>
    <t>Anatanio Manalo Lot #156 PSd-03-026654
Secretary's Certificate or Board Resolution, approving the sale/transfer of the real property including details of the property subject to transfer and indicating the name and positionof the authorized signatory to the deed  of Sale for BIR mandatory requirements</t>
  </si>
  <si>
    <t>Certified copy of Deed of Absolute Sale (Republic of the Phils/ Vicente Fuentes Confirmation of Sale (Republic of the Phils/Vicente Fuentes Certificate of Full Payment</t>
  </si>
  <si>
    <t>Deed of Absolute Sale, Board Resolution, Certificate of Full Payment, Endorsement for of patent, Deed of conditional Sale in favor of Narciso Quimco awardee-vendee of Lot 1312 of the Talomo River Agricultural Co.</t>
  </si>
  <si>
    <t xml:space="preserve">deed of absolute sale DOAS lot 213 pcs 376
certificate of full payment </t>
  </si>
  <si>
    <t>Deed of Absolute Sale; Endorsement of Application for Patent; and Confirmation of Full Payment</t>
  </si>
  <si>
    <t xml:space="preserve">Deed of transfer by and between NG and DBP BIR Car Clearance </t>
  </si>
  <si>
    <t>Deed of Absolute Sale, Certificate of Full Payment, Endorsement Letter - Lot No. 63-A, Csd-11-014700-P</t>
  </si>
  <si>
    <t>Certification of Full Payment of loan mortgageTCT nO. t-21376 Lot No.3 block 63 located at makar general santos city total lot area of 601 SQM</t>
  </si>
  <si>
    <t>Final Deed of Absolute Sale of Melatona Ulbenario Lot No. 5900 (Ts-217-Port of Lot 5900) cSD-11-004297-D)</t>
  </si>
  <si>
    <t>Julianita Gravador Banaybanay -Odchigue
1. To find Deed of Absolute Sale
2. Certificate of payments 
3. Endorsement of Issuance of Patent</t>
  </si>
  <si>
    <t>Felomina Timbal/ Juan Timbal
Lot CSD-15176
1. Deed of Absolute Sale
2.Certificate of Full Payment
3. Endorsement for Pursuant of patent</t>
  </si>
  <si>
    <t>Request certified true copy for Lot-571, Pls-28-D-9</t>
  </si>
  <si>
    <t xml:space="preserve">Pablo Cosal lot 107 ,Psd-3407 Deed of Absolute Sale </t>
  </si>
  <si>
    <t>Certification no. 3445 Lot 107 TS 1032 - Anastacio Trinidad</t>
  </si>
  <si>
    <t>Deed of Absolute Sale.; Indorsement of ROD.; and Certificate of Full Payment (Danilo Y. Tañedo Lot 283 Psd-03-026 654 Tarlac)</t>
  </si>
  <si>
    <t xml:space="preserve">Carolina O Cortez lot 3f PSD-11-029800
Deed of Absolute Sale </t>
  </si>
  <si>
    <t>Copy of correction (see attached) document; heirs of Gregorio Epondo; Lot 113 Csd 3213, Lot 116 Csd 3213</t>
  </si>
  <si>
    <t>Requesting status of TCT T-50825</t>
  </si>
  <si>
    <t xml:space="preserve">Request following Document Yellow Paper,All Resolution Under the Name  of Heirs Felomino Herman , All Resolution Under 
the name of Heirs Diosdado Escolin </t>
  </si>
  <si>
    <t>1. Certificate of fullpayment of Victoriano Panoy located at Northern Paligue Guihing padada, Davao Del Norte Lot 62, PSD-33565
2. Land Ownership</t>
  </si>
  <si>
    <t>Informed requestor that the requested document cannot be located at PMO's records.</t>
  </si>
  <si>
    <t>Closed due to client's request to cancel request.</t>
  </si>
  <si>
    <t>full payment in the area of NAFCO with lot no 2048(94) CAD 277 PSD-32624 with an area of 1.0162 has of anselmo cafanas 
2.endorsement from your office for  titiling to the said area of NAFCO to Cenro Davao De oro</t>
  </si>
  <si>
    <t>SOE privatized during the 50s</t>
  </si>
  <si>
    <t>Informed requestor that the information is not available in PMO  due to the agency not yet existing during years/period specified (1950s)</t>
  </si>
  <si>
    <t>Requestor provided requested clarificatory documents 12/19/2024.</t>
  </si>
  <si>
    <t>Closed due to request being an actionable item under PMO's process of sale-related transaction. Requestor was endorsed to the appropriate handling division.</t>
  </si>
  <si>
    <t>Requestor was not able to provide additional documents to process request.</t>
  </si>
  <si>
    <t>Informed client that the subject property is not among the assets assigned to/being handled by PMO.</t>
  </si>
  <si>
    <t>Original Copy of Deed of Absolute Sale 1-1g-1335 Nafco Catalino Arayan Palabras Sr. Barangay La Union San Isidro Davao Oriental Son of Catalino Arayan Plasabras Sr.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</si>
</sst>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yyyy&quot;-&quot;mm&quot;-&quot;dd"/>
    <numFmt numFmtId="166" formatCode="yyyy\-mm\-dd;@"/>
    <numFmt numFmtId="167" formatCode="[$-3409]mmmm\ dd\,\ yyyy;@"/>
  </numFmts>
  <fonts count="30" x14ac:knownFonts="1">
    <font>
      <sz val="10"/>
      <color rgb="FF000000"/>
      <name val="Arial"/>
    </font>
    <font>
      <sz val="11"/>
      <color theme="1"/>
      <name val="Calibri"/>
      <family val="2"/>
      <scheme val="minor"/>
    </font>
    <font>
      <sz val="11"/>
      <color theme="1"/>
      <name val="Calibri"/>
      <family val="2"/>
      <scheme val="minor"/>
    </font>
    <font>
      <b/>
      <sz val="10"/>
      <color rgb="FF000000"/>
      <name val="Arial"/>
      <family val="2"/>
    </font>
    <font>
      <sz val="10"/>
      <name val="Arial"/>
      <family val="2"/>
    </font>
    <font>
      <b/>
      <sz val="10"/>
      <name val="Arial"/>
      <family val="2"/>
    </font>
    <font>
      <b/>
      <sz val="10"/>
      <name val="Arial"/>
      <family val="2"/>
    </font>
    <font>
      <i/>
      <sz val="10"/>
      <color rgb="FF000000"/>
      <name val="Arial"/>
      <family val="2"/>
    </font>
    <font>
      <i/>
      <sz val="10"/>
      <name val="Arial"/>
      <family val="2"/>
    </font>
    <font>
      <i/>
      <sz val="10"/>
      <color rgb="FF000000"/>
      <name val="Arial"/>
      <family val="2"/>
    </font>
    <font>
      <sz val="10"/>
      <name val="Arial"/>
      <family val="2"/>
    </font>
    <font>
      <b/>
      <sz val="9"/>
      <name val="Arial"/>
      <family val="2"/>
    </font>
    <font>
      <i/>
      <sz val="10"/>
      <name val="Arial"/>
      <family val="2"/>
    </font>
    <font>
      <sz val="10"/>
      <name val="Arial"/>
      <family val="2"/>
    </font>
    <font>
      <sz val="10"/>
      <color rgb="FF000000"/>
      <name val="Arial"/>
      <family val="2"/>
    </font>
    <font>
      <b/>
      <i/>
      <sz val="10"/>
      <color rgb="FF000000"/>
      <name val="Arial"/>
      <family val="2"/>
    </font>
    <font>
      <b/>
      <i/>
      <sz val="10"/>
      <name val="Arial"/>
      <family val="2"/>
    </font>
    <font>
      <sz val="10"/>
      <color rgb="FF000000"/>
      <name val="Arial"/>
      <family val="2"/>
    </font>
    <font>
      <sz val="10"/>
      <color theme="1"/>
      <name val="Arial"/>
      <family val="2"/>
    </font>
    <font>
      <b/>
      <sz val="10"/>
      <color theme="1"/>
      <name val="Arial"/>
      <family val="2"/>
    </font>
    <font>
      <i/>
      <sz val="9"/>
      <color rgb="FF000000"/>
      <name val="Arial"/>
      <family val="2"/>
    </font>
    <font>
      <i/>
      <sz val="9"/>
      <name val="&quot;Open Sans&quot;"/>
    </font>
    <font>
      <b/>
      <i/>
      <sz val="9"/>
      <color rgb="FF000000"/>
      <name val="Arial"/>
      <family val="2"/>
    </font>
    <font>
      <sz val="9"/>
      <color rgb="FF000000"/>
      <name val="Arial"/>
      <family val="2"/>
    </font>
    <font>
      <sz val="8"/>
      <name val="Arial"/>
      <family val="2"/>
    </font>
    <font>
      <b/>
      <sz val="12"/>
      <color theme="1"/>
      <name val="Calibri"/>
      <family val="2"/>
      <scheme val="minor"/>
    </font>
    <font>
      <i/>
      <sz val="12"/>
      <color theme="1"/>
      <name val="Calibri"/>
      <family val="2"/>
      <scheme val="minor"/>
    </font>
    <font>
      <b/>
      <i/>
      <sz val="12"/>
      <color theme="1"/>
      <name val="Calibri"/>
      <family val="2"/>
      <scheme val="minor"/>
    </font>
    <font>
      <sz val="12"/>
      <color theme="1"/>
      <name val="Calibri"/>
      <family val="2"/>
      <scheme val="minor"/>
    </font>
    <font>
      <sz val="8"/>
      <name val="Arial"/>
      <family val="2"/>
    </font>
  </fonts>
  <fills count="17">
    <fill>
      <patternFill patternType="none"/>
    </fill>
    <fill>
      <patternFill patternType="gray125"/>
    </fill>
    <fill>
      <patternFill patternType="solid">
        <fgColor rgb="FFD9D9D9"/>
        <bgColor rgb="FFD9D9D9"/>
      </patternFill>
    </fill>
    <fill>
      <patternFill patternType="solid">
        <fgColor rgb="FFEFEFEF"/>
        <bgColor rgb="FFEFEFEF"/>
      </patternFill>
    </fill>
    <fill>
      <patternFill patternType="solid">
        <fgColor rgb="FFFFFFFF"/>
        <bgColor rgb="FFFFFFFF"/>
      </patternFill>
    </fill>
    <fill>
      <patternFill patternType="solid">
        <fgColor rgb="FFEAD1DC"/>
        <bgColor rgb="FFEAD1DC"/>
      </patternFill>
    </fill>
    <fill>
      <patternFill patternType="solid">
        <fgColor rgb="FF666666"/>
        <bgColor rgb="FF666666"/>
      </patternFill>
    </fill>
    <fill>
      <patternFill patternType="solid">
        <fgColor rgb="FFD9EAD3"/>
        <bgColor rgb="FFD9EAD3"/>
      </patternFill>
    </fill>
    <fill>
      <patternFill patternType="solid">
        <fgColor rgb="FFC9DAF8"/>
        <bgColor rgb="FFC9DAF8"/>
      </patternFill>
    </fill>
    <fill>
      <patternFill patternType="solid">
        <fgColor rgb="FFD9D2E9"/>
        <bgColor rgb="FFD9D2E9"/>
      </patternFill>
    </fill>
    <fill>
      <patternFill patternType="solid">
        <fgColor rgb="FFF4CCCC"/>
        <bgColor rgb="FFF4CCCC"/>
      </patternFill>
    </fill>
    <fill>
      <patternFill patternType="solid">
        <fgColor theme="0"/>
        <bgColor indexed="64"/>
      </patternFill>
    </fill>
    <fill>
      <patternFill patternType="solid">
        <fgColor theme="0"/>
        <bgColor theme="8" tint="0.79998168889431442"/>
      </patternFill>
    </fill>
    <fill>
      <patternFill patternType="solid">
        <fgColor theme="0"/>
      </patternFill>
    </fill>
    <fill>
      <patternFill patternType="solid">
        <fgColor theme="9"/>
        <bgColor indexed="64"/>
      </patternFill>
    </fill>
    <fill>
      <patternFill patternType="solid">
        <fgColor theme="4"/>
        <bgColor indexed="64"/>
      </patternFill>
    </fill>
    <fill>
      <patternFill patternType="solid">
        <fgColor theme="7"/>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right style="thin">
        <color theme="2" tint="-9.9948118533890809E-2"/>
      </right>
      <top style="thin">
        <color theme="2" tint="-9.9948118533890809E-2"/>
      </top>
      <bottom style="thin">
        <color theme="2" tint="-9.9948118533890809E-2"/>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
      <left style="thin">
        <color theme="2" tint="-9.9948118533890809E-2"/>
      </left>
      <right/>
      <top style="thin">
        <color theme="2" tint="-9.9948118533890809E-2"/>
      </top>
      <bottom style="thin">
        <color theme="2" tint="-9.9948118533890809E-2"/>
      </bottom>
      <diagonal/>
    </border>
    <border>
      <left/>
      <right style="thin">
        <color theme="2" tint="-9.9948118533890809E-2"/>
      </right>
      <top style="thin">
        <color theme="2" tint="-9.9948118533890809E-2"/>
      </top>
      <bottom/>
      <diagonal/>
    </border>
    <border>
      <left style="thin">
        <color theme="2" tint="-9.9948118533890809E-2"/>
      </left>
      <right style="thin">
        <color theme="2" tint="-9.9948118533890809E-2"/>
      </right>
      <top style="thin">
        <color theme="2" tint="-9.9948118533890809E-2"/>
      </top>
      <bottom/>
      <diagonal/>
    </border>
    <border>
      <left style="thin">
        <color theme="2" tint="-9.9948118533890809E-2"/>
      </left>
      <right/>
      <top style="thin">
        <color theme="2" tint="-9.9948118533890809E-2"/>
      </top>
      <bottom/>
      <diagonal/>
    </border>
    <border>
      <left/>
      <right style="thin">
        <color theme="2" tint="-9.9948118533890809E-2"/>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theme="2" tint="-9.9948118533890809E-2"/>
      </left>
      <right style="thin">
        <color theme="2" tint="-9.9948118533890809E-2"/>
      </right>
      <top/>
      <bottom/>
      <diagonal/>
    </border>
    <border>
      <left/>
      <right/>
      <top style="thin">
        <color theme="2"/>
      </top>
      <bottom/>
      <diagonal/>
    </border>
  </borders>
  <cellStyleXfs count="5">
    <xf numFmtId="0" fontId="0" fillId="0" borderId="0"/>
    <xf numFmtId="164" fontId="17" fillId="0" borderId="0" applyFont="0" applyFill="0" applyBorder="0" applyAlignment="0" applyProtection="0"/>
    <xf numFmtId="0" fontId="2" fillId="0" borderId="0"/>
    <xf numFmtId="164" fontId="2" fillId="0" borderId="0" applyFont="0" applyFill="0" applyBorder="0" applyAlignment="0" applyProtection="0"/>
    <xf numFmtId="0" fontId="1" fillId="0" borderId="0"/>
  </cellStyleXfs>
  <cellXfs count="160">
    <xf numFmtId="0" fontId="0" fillId="0" borderId="0" xfId="0"/>
    <xf numFmtId="0" fontId="3" fillId="2"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4" fillId="3" borderId="1" xfId="0" applyFont="1" applyFill="1" applyBorder="1" applyAlignment="1">
      <alignment horizontal="center" vertical="center" wrapText="1"/>
    </xf>
    <xf numFmtId="0" fontId="0" fillId="0" borderId="1" xfId="0" applyBorder="1" applyAlignment="1">
      <alignment horizontal="center" vertical="center" wrapText="1"/>
    </xf>
    <xf numFmtId="0" fontId="4" fillId="0" borderId="1" xfId="0" applyFont="1" applyBorder="1" applyAlignment="1">
      <alignment vertical="center" wrapText="1"/>
    </xf>
    <xf numFmtId="0" fontId="0" fillId="0" borderId="1" xfId="0" applyBorder="1" applyAlignment="1">
      <alignment horizontal="center" vertical="center"/>
    </xf>
    <xf numFmtId="0" fontId="0" fillId="4" borderId="1" xfId="0" applyFill="1" applyBorder="1" applyAlignment="1">
      <alignment vertical="center" wrapText="1"/>
    </xf>
    <xf numFmtId="0" fontId="5" fillId="2" borderId="0" xfId="0" applyFont="1" applyFill="1" applyAlignment="1">
      <alignment horizontal="center" vertical="center" wrapText="1"/>
    </xf>
    <xf numFmtId="165" fontId="5" fillId="2" borderId="0" xfId="0" applyNumberFormat="1" applyFont="1" applyFill="1" applyAlignment="1">
      <alignment horizontal="center" vertical="center" wrapText="1"/>
    </xf>
    <xf numFmtId="3" fontId="6" fillId="2" borderId="0" xfId="0" applyNumberFormat="1" applyFont="1" applyFill="1" applyAlignment="1">
      <alignment horizontal="center" vertical="center" wrapText="1"/>
    </xf>
    <xf numFmtId="0" fontId="7" fillId="3" borderId="0" xfId="0" applyFont="1" applyFill="1" applyAlignment="1">
      <alignment vertical="center" wrapText="1"/>
    </xf>
    <xf numFmtId="0" fontId="8" fillId="3" borderId="0" xfId="0" applyFont="1" applyFill="1" applyAlignment="1">
      <alignment vertical="center" wrapText="1"/>
    </xf>
    <xf numFmtId="165" fontId="7" fillId="3" borderId="0" xfId="0" applyNumberFormat="1" applyFont="1" applyFill="1" applyAlignment="1">
      <alignment vertical="center" wrapText="1"/>
    </xf>
    <xf numFmtId="3" fontId="7" fillId="3" borderId="0" xfId="0" applyNumberFormat="1" applyFont="1" applyFill="1" applyAlignment="1">
      <alignment vertical="center" wrapText="1"/>
    </xf>
    <xf numFmtId="0" fontId="9" fillId="5" borderId="0" xfId="0" applyFont="1" applyFill="1" applyAlignment="1">
      <alignment vertical="top" wrapText="1"/>
    </xf>
    <xf numFmtId="0" fontId="4" fillId="0" borderId="0" xfId="0" applyFont="1" applyAlignment="1">
      <alignment horizontal="center" vertical="center" wrapText="1"/>
    </xf>
    <xf numFmtId="0" fontId="0" fillId="4" borderId="0" xfId="0" applyFill="1" applyAlignment="1">
      <alignment vertical="center" wrapText="1"/>
    </xf>
    <xf numFmtId="0" fontId="4" fillId="0" borderId="0" xfId="0" applyFont="1" applyAlignment="1">
      <alignment vertical="center" wrapText="1"/>
    </xf>
    <xf numFmtId="0" fontId="6" fillId="2" borderId="0" xfId="0" applyFont="1" applyFill="1" applyAlignment="1">
      <alignment horizontal="center" vertical="center" wrapText="1"/>
    </xf>
    <xf numFmtId="165" fontId="6" fillId="2" borderId="0" xfId="0" applyNumberFormat="1" applyFont="1" applyFill="1" applyAlignment="1">
      <alignment horizontal="center" vertical="center" wrapText="1"/>
    </xf>
    <xf numFmtId="0" fontId="10" fillId="0" borderId="0" xfId="0" applyFont="1" applyAlignment="1">
      <alignment horizontal="center" vertical="top" wrapText="1"/>
    </xf>
    <xf numFmtId="0" fontId="11" fillId="6" borderId="0" xfId="0" applyFont="1" applyFill="1" applyAlignment="1">
      <alignment horizontal="center" vertical="center" wrapText="1"/>
    </xf>
    <xf numFmtId="0" fontId="11" fillId="7" borderId="0" xfId="0" applyFont="1" applyFill="1" applyAlignment="1">
      <alignment horizontal="center" vertical="center" wrapText="1"/>
    </xf>
    <xf numFmtId="0" fontId="11" fillId="8" borderId="0" xfId="0" applyFont="1" applyFill="1" applyAlignment="1">
      <alignment horizontal="center" vertical="center" wrapText="1"/>
    </xf>
    <xf numFmtId="0" fontId="11" fillId="9" borderId="0" xfId="0" applyFont="1" applyFill="1" applyAlignment="1">
      <alignment horizontal="center" vertical="center" wrapText="1"/>
    </xf>
    <xf numFmtId="0" fontId="11" fillId="10" borderId="0" xfId="0" applyFont="1" applyFill="1" applyAlignment="1">
      <alignment horizontal="center" vertical="center" wrapText="1"/>
    </xf>
    <xf numFmtId="0" fontId="12" fillId="3" borderId="0" xfId="0" applyFont="1" applyFill="1" applyAlignment="1">
      <alignment horizontal="center" vertical="top" wrapText="1"/>
    </xf>
    <xf numFmtId="0" fontId="13" fillId="0" borderId="0" xfId="0" applyFont="1"/>
    <xf numFmtId="2" fontId="10" fillId="0" borderId="0" xfId="0" applyNumberFormat="1" applyFont="1" applyAlignment="1">
      <alignment horizontal="center" vertical="top" wrapText="1"/>
    </xf>
    <xf numFmtId="0" fontId="10" fillId="6" borderId="0" xfId="0" applyFont="1" applyFill="1" applyAlignment="1">
      <alignment horizontal="center" wrapText="1"/>
    </xf>
    <xf numFmtId="0" fontId="10" fillId="6" borderId="0" xfId="0" applyFont="1" applyFill="1" applyAlignment="1">
      <alignment horizontal="center" vertical="top" wrapText="1"/>
    </xf>
    <xf numFmtId="0" fontId="11" fillId="6" borderId="0" xfId="0" applyFont="1" applyFill="1" applyAlignment="1">
      <alignment wrapText="1"/>
    </xf>
    <xf numFmtId="0" fontId="11" fillId="8" borderId="0" xfId="0" applyFont="1" applyFill="1" applyAlignment="1">
      <alignment wrapText="1"/>
    </xf>
    <xf numFmtId="0" fontId="12" fillId="6" borderId="0" xfId="0" applyFont="1" applyFill="1" applyAlignment="1">
      <alignment horizontal="center" vertical="top" wrapText="1"/>
    </xf>
    <xf numFmtId="0" fontId="13" fillId="0" borderId="0" xfId="0" applyFont="1" applyAlignment="1">
      <alignment vertical="top"/>
    </xf>
    <xf numFmtId="0" fontId="19" fillId="0" borderId="0" xfId="0" applyFont="1"/>
    <xf numFmtId="0" fontId="4" fillId="0" borderId="1" xfId="0" applyFont="1" applyBorder="1" applyAlignment="1">
      <alignment horizontal="center" vertical="center"/>
    </xf>
    <xf numFmtId="165" fontId="4" fillId="0" borderId="1" xfId="0" applyNumberFormat="1" applyFont="1" applyBorder="1" applyAlignment="1">
      <alignment horizontal="center" vertical="center" wrapText="1"/>
    </xf>
    <xf numFmtId="0" fontId="18" fillId="0" borderId="2" xfId="0" applyFont="1" applyBorder="1" applyAlignment="1">
      <alignment horizontal="center" vertical="center" wrapText="1"/>
    </xf>
    <xf numFmtId="49" fontId="18" fillId="0" borderId="3" xfId="0" applyNumberFormat="1" applyFont="1" applyBorder="1" applyAlignment="1">
      <alignment horizontal="center" vertical="center" wrapText="1"/>
    </xf>
    <xf numFmtId="0" fontId="18" fillId="0" borderId="3" xfId="0" applyFont="1" applyBorder="1" applyAlignment="1">
      <alignment horizontal="left" vertical="center" wrapText="1"/>
    </xf>
    <xf numFmtId="14" fontId="18" fillId="0" borderId="3" xfId="0" applyNumberFormat="1" applyFont="1" applyBorder="1" applyAlignment="1">
      <alignment horizontal="center" vertical="center" wrapText="1"/>
    </xf>
    <xf numFmtId="0" fontId="18" fillId="0" borderId="3" xfId="0" applyFont="1" applyBorder="1" applyAlignment="1">
      <alignment horizontal="center" vertical="center" wrapText="1"/>
    </xf>
    <xf numFmtId="22" fontId="18" fillId="0" borderId="3" xfId="0" applyNumberFormat="1" applyFont="1" applyBorder="1" applyAlignment="1">
      <alignment horizontal="center" vertical="center" wrapText="1"/>
    </xf>
    <xf numFmtId="49" fontId="14" fillId="0" borderId="3" xfId="0" applyNumberFormat="1" applyFont="1" applyBorder="1" applyAlignment="1">
      <alignment horizontal="center" vertical="center" wrapText="1"/>
    </xf>
    <xf numFmtId="0" fontId="14" fillId="0" borderId="3" xfId="0" applyFont="1" applyBorder="1" applyAlignment="1">
      <alignment horizontal="left" vertical="center" wrapText="1"/>
    </xf>
    <xf numFmtId="14" fontId="14" fillId="0" borderId="3" xfId="0" applyNumberFormat="1" applyFont="1" applyBorder="1" applyAlignment="1">
      <alignment horizontal="center" vertical="center" wrapText="1"/>
    </xf>
    <xf numFmtId="22" fontId="14" fillId="0" borderId="3" xfId="0" applyNumberFormat="1" applyFont="1" applyBorder="1" applyAlignment="1">
      <alignment horizontal="center" vertical="center" wrapText="1"/>
    </xf>
    <xf numFmtId="166" fontId="18" fillId="0" borderId="3" xfId="0" applyNumberFormat="1" applyFont="1" applyBorder="1" applyAlignment="1">
      <alignment horizontal="center" vertical="center" wrapText="1"/>
    </xf>
    <xf numFmtId="2" fontId="18" fillId="0" borderId="3" xfId="1" applyNumberFormat="1" applyFont="1" applyFill="1" applyBorder="1" applyAlignment="1">
      <alignment horizontal="center" vertical="center" wrapText="1"/>
    </xf>
    <xf numFmtId="49" fontId="18" fillId="11" borderId="3" xfId="0" applyNumberFormat="1" applyFont="1" applyFill="1" applyBorder="1" applyAlignment="1">
      <alignment horizontal="center" vertical="center" wrapText="1"/>
    </xf>
    <xf numFmtId="0" fontId="18" fillId="11" borderId="3" xfId="0" applyFont="1" applyFill="1" applyBorder="1" applyAlignment="1">
      <alignment horizontal="left" vertical="center" wrapText="1"/>
    </xf>
    <xf numFmtId="14" fontId="18" fillId="11" borderId="3" xfId="0" applyNumberFormat="1" applyFont="1" applyFill="1" applyBorder="1" applyAlignment="1">
      <alignment horizontal="center" vertical="center" wrapText="1"/>
    </xf>
    <xf numFmtId="49" fontId="18" fillId="12" borderId="3" xfId="0" applyNumberFormat="1" applyFont="1" applyFill="1" applyBorder="1" applyAlignment="1">
      <alignment horizontal="center" vertical="center" wrapText="1"/>
    </xf>
    <xf numFmtId="0" fontId="18" fillId="12" borderId="3" xfId="0" applyFont="1" applyFill="1" applyBorder="1" applyAlignment="1">
      <alignment horizontal="left" vertical="center" wrapText="1"/>
    </xf>
    <xf numFmtId="22" fontId="18" fillId="12" borderId="3" xfId="0" applyNumberFormat="1" applyFont="1" applyFill="1" applyBorder="1" applyAlignment="1">
      <alignment horizontal="center" vertical="center" wrapText="1"/>
    </xf>
    <xf numFmtId="22" fontId="18" fillId="11" borderId="3" xfId="0" applyNumberFormat="1" applyFont="1" applyFill="1" applyBorder="1" applyAlignment="1">
      <alignment horizontal="center" vertical="center" wrapText="1"/>
    </xf>
    <xf numFmtId="14" fontId="18" fillId="12" borderId="3" xfId="0" applyNumberFormat="1" applyFont="1" applyFill="1" applyBorder="1" applyAlignment="1">
      <alignment horizontal="center" vertical="center" wrapText="1"/>
    </xf>
    <xf numFmtId="0" fontId="14" fillId="0" borderId="3" xfId="0" applyFont="1" applyBorder="1" applyAlignment="1">
      <alignment horizontal="center" vertical="center" wrapText="1"/>
    </xf>
    <xf numFmtId="166" fontId="14" fillId="0" borderId="3" xfId="0" applyNumberFormat="1" applyFont="1" applyBorder="1" applyAlignment="1">
      <alignment horizontal="center" vertical="center"/>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6" xfId="0" applyFont="1" applyBorder="1" applyAlignment="1">
      <alignment horizontal="left" vertical="center" wrapText="1"/>
    </xf>
    <xf numFmtId="14" fontId="18" fillId="12" borderId="6" xfId="0" applyNumberFormat="1" applyFont="1" applyFill="1" applyBorder="1" applyAlignment="1">
      <alignment horizontal="center" vertical="center" wrapText="1"/>
    </xf>
    <xf numFmtId="49" fontId="18" fillId="0" borderId="6" xfId="0" applyNumberFormat="1" applyFont="1" applyBorder="1" applyAlignment="1">
      <alignment horizontal="center" vertical="center" wrapText="1"/>
    </xf>
    <xf numFmtId="0" fontId="20" fillId="2" borderId="0" xfId="0" applyFont="1" applyFill="1" applyAlignment="1">
      <alignment vertical="center" wrapText="1"/>
    </xf>
    <xf numFmtId="0" fontId="23" fillId="0" borderId="0" xfId="0" applyFont="1" applyAlignment="1">
      <alignment vertical="center"/>
    </xf>
    <xf numFmtId="0" fontId="14" fillId="0" borderId="1" xfId="0" applyFont="1" applyBorder="1" applyAlignment="1">
      <alignment horizontal="center" vertical="center" wrapText="1"/>
    </xf>
    <xf numFmtId="0" fontId="4" fillId="0" borderId="0" xfId="0" applyFont="1" applyAlignment="1">
      <alignment horizontal="center" vertical="top" wrapText="1"/>
    </xf>
    <xf numFmtId="0" fontId="18" fillId="0" borderId="8" xfId="0" applyFont="1" applyBorder="1" applyAlignment="1">
      <alignment horizontal="center" vertical="center" wrapText="1"/>
    </xf>
    <xf numFmtId="49" fontId="18" fillId="12" borderId="6" xfId="0" applyNumberFormat="1" applyFont="1" applyFill="1" applyBorder="1" applyAlignment="1">
      <alignment horizontal="center" vertical="center" wrapText="1"/>
    </xf>
    <xf numFmtId="0" fontId="0" fillId="0" borderId="0" xfId="0" applyAlignment="1">
      <alignment horizontal="center" vertical="center"/>
    </xf>
    <xf numFmtId="0" fontId="26" fillId="11" borderId="9" xfId="0" applyFont="1" applyFill="1" applyBorder="1" applyAlignment="1">
      <alignment horizontal="left" vertical="center"/>
    </xf>
    <xf numFmtId="0" fontId="26" fillId="11" borderId="10" xfId="0" applyFont="1" applyFill="1" applyBorder="1" applyAlignment="1">
      <alignment horizontal="left" vertical="center"/>
    </xf>
    <xf numFmtId="0" fontId="26" fillId="11" borderId="11" xfId="0" applyFont="1" applyFill="1" applyBorder="1" applyAlignment="1">
      <alignment horizontal="center" vertical="center"/>
    </xf>
    <xf numFmtId="167" fontId="28" fillId="14" borderId="12" xfId="0" applyNumberFormat="1" applyFont="1" applyFill="1" applyBorder="1" applyAlignment="1">
      <alignment horizontal="left" vertical="center"/>
    </xf>
    <xf numFmtId="0" fontId="28" fillId="14" borderId="12" xfId="0" applyFont="1" applyFill="1" applyBorder="1" applyAlignment="1">
      <alignment vertical="center" wrapText="1"/>
    </xf>
    <xf numFmtId="0" fontId="28" fillId="14" borderId="12" xfId="0" applyFont="1" applyFill="1" applyBorder="1" applyAlignment="1">
      <alignment horizontal="center" vertical="center"/>
    </xf>
    <xf numFmtId="167" fontId="28" fillId="15" borderId="12" xfId="0" applyNumberFormat="1" applyFont="1" applyFill="1" applyBorder="1" applyAlignment="1">
      <alignment horizontal="left" vertical="center"/>
    </xf>
    <xf numFmtId="0" fontId="28" fillId="15" borderId="12" xfId="0" applyFont="1" applyFill="1" applyBorder="1" applyAlignment="1">
      <alignment vertical="center" wrapText="1"/>
    </xf>
    <xf numFmtId="0" fontId="28" fillId="15" borderId="12" xfId="0" applyFont="1" applyFill="1" applyBorder="1" applyAlignment="1">
      <alignment horizontal="center" vertical="center"/>
    </xf>
    <xf numFmtId="167" fontId="28" fillId="16" borderId="12" xfId="0" applyNumberFormat="1" applyFont="1" applyFill="1" applyBorder="1" applyAlignment="1">
      <alignment horizontal="left" vertical="center"/>
    </xf>
    <xf numFmtId="0" fontId="28" fillId="16" borderId="12" xfId="0" applyFont="1" applyFill="1" applyBorder="1" applyAlignment="1">
      <alignment vertical="center" wrapText="1"/>
    </xf>
    <xf numFmtId="0" fontId="28" fillId="16" borderId="12" xfId="0" applyFont="1" applyFill="1" applyBorder="1" applyAlignment="1">
      <alignment horizontal="center" vertical="center"/>
    </xf>
    <xf numFmtId="1" fontId="18" fillId="0" borderId="3" xfId="0" applyNumberFormat="1" applyFont="1" applyBorder="1" applyAlignment="1">
      <alignment horizontal="center" vertical="center" wrapText="1"/>
    </xf>
    <xf numFmtId="1" fontId="14" fillId="0" borderId="3" xfId="0" applyNumberFormat="1" applyFont="1" applyBorder="1" applyAlignment="1">
      <alignment horizontal="center" vertical="center" wrapText="1"/>
    </xf>
    <xf numFmtId="1" fontId="18" fillId="11" borderId="3" xfId="0" applyNumberFormat="1" applyFont="1" applyFill="1" applyBorder="1" applyAlignment="1">
      <alignment horizontal="center" vertical="center" wrapText="1"/>
    </xf>
    <xf numFmtId="1" fontId="18" fillId="12" borderId="3" xfId="0" applyNumberFormat="1" applyFont="1" applyFill="1" applyBorder="1" applyAlignment="1">
      <alignment horizontal="center" vertical="center" wrapText="1"/>
    </xf>
    <xf numFmtId="2" fontId="18" fillId="12" borderId="3" xfId="0" applyNumberFormat="1" applyFont="1" applyFill="1" applyBorder="1" applyAlignment="1">
      <alignment horizontal="center" vertical="center" wrapText="1"/>
    </xf>
    <xf numFmtId="3" fontId="20" fillId="2" borderId="0" xfId="0" applyNumberFormat="1" applyFont="1" applyFill="1" applyAlignment="1">
      <alignment horizontal="center" vertical="center" wrapText="1"/>
    </xf>
    <xf numFmtId="165" fontId="20" fillId="2" borderId="0" xfId="0" applyNumberFormat="1" applyFont="1" applyFill="1" applyAlignment="1">
      <alignment horizontal="center" vertical="center" wrapText="1"/>
    </xf>
    <xf numFmtId="166" fontId="0" fillId="0" borderId="0" xfId="0" applyNumberFormat="1" applyAlignment="1">
      <alignment horizontal="center" vertical="center"/>
    </xf>
    <xf numFmtId="166" fontId="14" fillId="0" borderId="0" xfId="0" applyNumberFormat="1" applyFont="1" applyAlignment="1">
      <alignment horizontal="center" vertical="center"/>
    </xf>
    <xf numFmtId="0" fontId="18" fillId="12" borderId="6" xfId="0" applyFont="1" applyFill="1" applyBorder="1" applyAlignment="1">
      <alignment horizontal="center" vertical="center" wrapText="1"/>
    </xf>
    <xf numFmtId="1" fontId="0" fillId="0" borderId="0" xfId="0" applyNumberFormat="1" applyAlignment="1">
      <alignment horizontal="center" vertical="center"/>
    </xf>
    <xf numFmtId="2" fontId="18" fillId="0" borderId="3" xfId="1" applyNumberFormat="1" applyFont="1" applyBorder="1" applyAlignment="1">
      <alignment horizontal="center" vertical="center" wrapText="1"/>
    </xf>
    <xf numFmtId="2" fontId="14" fillId="0" borderId="3" xfId="1" applyNumberFormat="1" applyFont="1" applyBorder="1" applyAlignment="1">
      <alignment horizontal="center" vertical="center" wrapText="1"/>
    </xf>
    <xf numFmtId="2" fontId="18" fillId="11" borderId="3" xfId="1" applyNumberFormat="1" applyFont="1" applyFill="1" applyBorder="1" applyAlignment="1">
      <alignment horizontal="center" vertical="center" wrapText="1"/>
    </xf>
    <xf numFmtId="2" fontId="18" fillId="13" borderId="3" xfId="1" applyNumberFormat="1" applyFont="1" applyFill="1" applyBorder="1" applyAlignment="1">
      <alignment horizontal="center" vertical="center" wrapText="1"/>
    </xf>
    <xf numFmtId="2" fontId="18" fillId="12" borderId="3" xfId="1" applyNumberFormat="1" applyFont="1" applyFill="1" applyBorder="1" applyAlignment="1">
      <alignment horizontal="center" vertical="center" wrapText="1"/>
    </xf>
    <xf numFmtId="2" fontId="18" fillId="0" borderId="6" xfId="1" applyNumberFormat="1" applyFont="1" applyBorder="1" applyAlignment="1">
      <alignment horizontal="center" vertical="center" wrapText="1"/>
    </xf>
    <xf numFmtId="0" fontId="18" fillId="0" borderId="13" xfId="0" applyFont="1" applyBorder="1" applyAlignment="1">
      <alignment horizontal="center" vertical="center" wrapText="1"/>
    </xf>
    <xf numFmtId="166" fontId="0" fillId="0" borderId="14" xfId="0" applyNumberFormat="1" applyBorder="1" applyAlignment="1">
      <alignment horizontal="center" vertical="center"/>
    </xf>
    <xf numFmtId="0" fontId="21" fillId="2" borderId="0" xfId="0" applyFont="1" applyFill="1" applyAlignment="1">
      <alignment horizontal="center" vertical="center" wrapText="1"/>
    </xf>
    <xf numFmtId="0" fontId="14" fillId="0" borderId="0" xfId="0" applyFont="1" applyAlignment="1">
      <alignment horizontal="center" vertical="center"/>
    </xf>
    <xf numFmtId="0" fontId="20" fillId="5" borderId="0" xfId="0" applyFont="1" applyFill="1" applyAlignment="1">
      <alignment horizontal="center" vertical="center" wrapText="1"/>
    </xf>
    <xf numFmtId="0" fontId="20" fillId="2" borderId="0" xfId="0" applyFont="1" applyFill="1" applyAlignment="1">
      <alignment horizontal="center" vertical="center" wrapText="1"/>
    </xf>
    <xf numFmtId="0" fontId="0" fillId="0" borderId="0" xfId="0" applyAlignment="1">
      <alignment horizontal="center" vertical="center" wrapText="1"/>
    </xf>
    <xf numFmtId="0" fontId="14" fillId="0" borderId="0" xfId="0" applyFont="1" applyAlignment="1">
      <alignment horizontal="center" vertical="center" wrapText="1"/>
    </xf>
    <xf numFmtId="0" fontId="0" fillId="0" borderId="0" xfId="0" applyAlignment="1">
      <alignment vertical="center" wrapText="1"/>
    </xf>
    <xf numFmtId="0" fontId="14" fillId="0" borderId="0" xfId="0" applyFont="1" applyAlignment="1">
      <alignment vertical="center" wrapText="1"/>
    </xf>
    <xf numFmtId="22" fontId="18" fillId="0" borderId="13" xfId="0" applyNumberFormat="1" applyFont="1" applyBorder="1" applyAlignment="1">
      <alignment horizontal="left" vertical="center" wrapText="1"/>
    </xf>
    <xf numFmtId="0" fontId="4" fillId="0" borderId="0" xfId="0" applyFont="1" applyAlignment="1">
      <alignment vertical="top"/>
    </xf>
    <xf numFmtId="1" fontId="10" fillId="0" borderId="0" xfId="0" applyNumberFormat="1" applyFont="1" applyAlignment="1">
      <alignment horizontal="center" vertical="top" wrapText="1"/>
    </xf>
    <xf numFmtId="2" fontId="0" fillId="0" borderId="0" xfId="0" applyNumberFormat="1" applyAlignment="1">
      <alignment horizontal="center" vertical="center"/>
    </xf>
    <xf numFmtId="2" fontId="0" fillId="0" borderId="0" xfId="1" applyNumberFormat="1" applyFont="1" applyAlignment="1">
      <alignment horizontal="center" vertical="center"/>
    </xf>
    <xf numFmtId="2" fontId="14" fillId="0" borderId="0" xfId="1" applyNumberFormat="1" applyFont="1" applyAlignment="1">
      <alignment horizontal="center" vertical="center"/>
    </xf>
    <xf numFmtId="2" fontId="0" fillId="0" borderId="0" xfId="1" applyNumberFormat="1" applyFont="1" applyFill="1" applyBorder="1" applyAlignment="1">
      <alignment horizontal="center" vertical="center"/>
    </xf>
    <xf numFmtId="22" fontId="18" fillId="0" borderId="4" xfId="0" applyNumberFormat="1" applyFont="1" applyBorder="1" applyAlignment="1">
      <alignment horizontal="left" vertical="center" wrapText="1"/>
    </xf>
    <xf numFmtId="22" fontId="14" fillId="0" borderId="4" xfId="0" applyNumberFormat="1" applyFont="1" applyBorder="1" applyAlignment="1">
      <alignment horizontal="left" vertical="center" wrapText="1"/>
    </xf>
    <xf numFmtId="2" fontId="18" fillId="0" borderId="4" xfId="0" applyNumberFormat="1" applyFont="1" applyBorder="1" applyAlignment="1">
      <alignment horizontal="left" vertical="center" wrapText="1"/>
    </xf>
    <xf numFmtId="49" fontId="18" fillId="0" borderId="4" xfId="0" applyNumberFormat="1" applyFont="1" applyBorder="1" applyAlignment="1">
      <alignment horizontal="left" vertical="center" wrapText="1"/>
    </xf>
    <xf numFmtId="49" fontId="18" fillId="12" borderId="4" xfId="0" applyNumberFormat="1" applyFont="1" applyFill="1" applyBorder="1" applyAlignment="1">
      <alignment horizontal="left" vertical="center" wrapText="1"/>
    </xf>
    <xf numFmtId="22" fontId="18" fillId="11" borderId="4" xfId="0" applyNumberFormat="1" applyFont="1" applyFill="1" applyBorder="1" applyAlignment="1">
      <alignment horizontal="left" vertical="center" wrapText="1"/>
    </xf>
    <xf numFmtId="22" fontId="18" fillId="12" borderId="4" xfId="0" applyNumberFormat="1" applyFont="1" applyFill="1" applyBorder="1" applyAlignment="1">
      <alignment horizontal="left" vertical="center" wrapText="1"/>
    </xf>
    <xf numFmtId="49" fontId="18" fillId="11" borderId="4" xfId="0" applyNumberFormat="1" applyFont="1" applyFill="1" applyBorder="1" applyAlignment="1">
      <alignment horizontal="left" vertical="center" wrapText="1"/>
    </xf>
    <xf numFmtId="0" fontId="18" fillId="0" borderId="4" xfId="0" applyFont="1" applyBorder="1" applyAlignment="1">
      <alignment horizontal="left" vertical="center" wrapText="1"/>
    </xf>
    <xf numFmtId="0" fontId="14" fillId="0" borderId="4" xfId="0" applyFont="1" applyBorder="1" applyAlignment="1">
      <alignment horizontal="left" vertical="center" wrapText="1"/>
    </xf>
    <xf numFmtId="0" fontId="18" fillId="0" borderId="7" xfId="0" applyFont="1" applyBorder="1" applyAlignment="1">
      <alignment horizontal="left" vertical="center" wrapText="1"/>
    </xf>
    <xf numFmtId="0" fontId="14" fillId="0" borderId="0" xfId="0" applyFont="1" applyAlignment="1">
      <alignment horizontal="left" vertical="center" wrapText="1"/>
    </xf>
    <xf numFmtId="14" fontId="0" fillId="0" borderId="0" xfId="0" applyNumberFormat="1" applyAlignment="1">
      <alignment horizontal="center" vertical="center"/>
    </xf>
    <xf numFmtId="49" fontId="0" fillId="0" borderId="0" xfId="0" applyNumberFormat="1" applyAlignment="1">
      <alignment horizontal="center" vertical="center"/>
    </xf>
    <xf numFmtId="49" fontId="14" fillId="0" borderId="0" xfId="0" applyNumberFormat="1" applyFont="1" applyAlignment="1">
      <alignment horizontal="center" vertical="center"/>
    </xf>
    <xf numFmtId="0" fontId="0" fillId="0" borderId="0" xfId="0" applyAlignment="1">
      <alignment horizontal="left" vertical="center" wrapText="1"/>
    </xf>
    <xf numFmtId="0" fontId="25" fillId="0" borderId="9" xfId="0" applyFont="1" applyBorder="1" applyAlignment="1">
      <alignment horizontal="center" vertical="center"/>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26" fillId="14" borderId="9" xfId="0" applyFont="1" applyFill="1" applyBorder="1" applyAlignment="1">
      <alignment horizontal="left" vertical="center"/>
    </xf>
    <xf numFmtId="0" fontId="27" fillId="14" borderId="10" xfId="0" applyFont="1" applyFill="1" applyBorder="1" applyAlignment="1">
      <alignment horizontal="left" vertical="center"/>
    </xf>
    <xf numFmtId="0" fontId="27" fillId="14" borderId="11" xfId="0" applyFont="1" applyFill="1" applyBorder="1" applyAlignment="1">
      <alignment horizontal="left" vertical="center"/>
    </xf>
    <xf numFmtId="0" fontId="26" fillId="15" borderId="9" xfId="0" applyFont="1" applyFill="1" applyBorder="1" applyAlignment="1">
      <alignment horizontal="left" vertical="center"/>
    </xf>
    <xf numFmtId="0" fontId="26" fillId="15" borderId="10" xfId="0" applyFont="1" applyFill="1" applyBorder="1" applyAlignment="1">
      <alignment horizontal="left" vertical="center"/>
    </xf>
    <xf numFmtId="0" fontId="26" fillId="15" borderId="11" xfId="0" applyFont="1" applyFill="1" applyBorder="1" applyAlignment="1">
      <alignment horizontal="left" vertical="center"/>
    </xf>
    <xf numFmtId="0" fontId="26" fillId="16" borderId="9" xfId="0" applyFont="1" applyFill="1" applyBorder="1" applyAlignment="1">
      <alignment horizontal="left" vertical="center"/>
    </xf>
    <xf numFmtId="0" fontId="26" fillId="16" borderId="10" xfId="0" applyFont="1" applyFill="1" applyBorder="1" applyAlignment="1">
      <alignment horizontal="left" vertical="center"/>
    </xf>
    <xf numFmtId="0" fontId="26" fillId="16" borderId="11" xfId="0" applyFont="1" applyFill="1" applyBorder="1" applyAlignment="1">
      <alignment horizontal="left" vertical="center"/>
    </xf>
    <xf numFmtId="0" fontId="6" fillId="5" borderId="0" xfId="0" applyFont="1" applyFill="1" applyAlignment="1">
      <alignment horizontal="center" vertical="center" wrapText="1"/>
    </xf>
    <xf numFmtId="0" fontId="0" fillId="0" borderId="0" xfId="0"/>
    <xf numFmtId="0" fontId="0" fillId="0" borderId="0" xfId="0" applyAlignment="1">
      <alignment horizontal="center" vertical="center"/>
    </xf>
    <xf numFmtId="0" fontId="11" fillId="6" borderId="0" xfId="0" applyFont="1" applyFill="1" applyAlignment="1">
      <alignment horizontal="center" vertical="center" wrapText="1"/>
    </xf>
    <xf numFmtId="0" fontId="11" fillId="8" borderId="0" xfId="0" applyFont="1" applyFill="1" applyAlignment="1">
      <alignment horizontal="center" vertical="center" wrapText="1"/>
    </xf>
    <xf numFmtId="0" fontId="11" fillId="2" borderId="0" xfId="0" applyFont="1" applyFill="1" applyAlignment="1">
      <alignment horizontal="center" vertical="center" wrapText="1"/>
    </xf>
    <xf numFmtId="0" fontId="11" fillId="7" borderId="0" xfId="0" applyFont="1" applyFill="1" applyAlignment="1">
      <alignment horizontal="center" vertical="center" wrapText="1"/>
    </xf>
    <xf numFmtId="0" fontId="11" fillId="9" borderId="0" xfId="0" applyFont="1" applyFill="1" applyAlignment="1">
      <alignment horizontal="center" vertical="center" wrapText="1"/>
    </xf>
    <xf numFmtId="0" fontId="11" fillId="8" borderId="0" xfId="0" applyFont="1" applyFill="1" applyAlignment="1">
      <alignment wrapText="1"/>
    </xf>
    <xf numFmtId="0" fontId="11" fillId="8" borderId="0" xfId="0" applyFont="1" applyFill="1" applyAlignment="1">
      <alignment horizontal="center" wrapText="1"/>
    </xf>
    <xf numFmtId="0" fontId="11" fillId="2" borderId="0" xfId="0" applyFont="1" applyFill="1" applyAlignment="1">
      <alignment wrapText="1"/>
    </xf>
    <xf numFmtId="0" fontId="11" fillId="2" borderId="0" xfId="0" applyFont="1" applyFill="1" applyAlignment="1">
      <alignment vertical="top" wrapText="1"/>
    </xf>
    <xf numFmtId="0" fontId="11" fillId="6" borderId="0" xfId="0" applyFont="1" applyFill="1" applyAlignment="1">
      <alignment wrapText="1"/>
    </xf>
  </cellXfs>
  <cellStyles count="5">
    <cellStyle name="Comma" xfId="1" builtinId="3"/>
    <cellStyle name="Comma 2" xfId="3" xr:uid="{B94C6AD6-9531-4B36-BDDA-E87F7ACCC1FA}"/>
    <cellStyle name="Normal" xfId="0" builtinId="0"/>
    <cellStyle name="Normal 2" xfId="2" xr:uid="{C876C7ED-00F1-488B-8556-EE40FEED0312}"/>
    <cellStyle name="Normal 3" xfId="4" xr:uid="{76C681BF-E754-4397-94AF-7C9F37F4698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1B356-1FA8-471A-9EBB-757D951D18EE}">
  <dimension ref="A1:G26"/>
  <sheetViews>
    <sheetView workbookViewId="0">
      <selection activeCell="E6" sqref="E6:E26"/>
    </sheetView>
  </sheetViews>
  <sheetFormatPr defaultRowHeight="12.75" x14ac:dyDescent="0.2"/>
  <cols>
    <col min="1" max="1" width="20.5703125" customWidth="1"/>
    <col min="2" max="2" width="28.5703125" customWidth="1"/>
    <col min="3" max="3" width="15.28515625" customWidth="1"/>
    <col min="5" max="5" width="20.5703125" customWidth="1"/>
    <col min="6" max="6" width="28.5703125" customWidth="1"/>
    <col min="7" max="7" width="15.28515625" customWidth="1"/>
  </cols>
  <sheetData>
    <row r="1" spans="1:7" ht="15.75" x14ac:dyDescent="0.2">
      <c r="A1" s="135" t="s">
        <v>1222</v>
      </c>
      <c r="B1" s="136"/>
      <c r="C1" s="137"/>
      <c r="E1" s="135" t="s">
        <v>1223</v>
      </c>
      <c r="F1" s="136"/>
      <c r="G1" s="137"/>
    </row>
    <row r="2" spans="1:7" ht="15.75" x14ac:dyDescent="0.2">
      <c r="A2" s="138" t="s">
        <v>1062</v>
      </c>
      <c r="B2" s="139"/>
      <c r="C2" s="140"/>
      <c r="E2" s="138" t="s">
        <v>1062</v>
      </c>
      <c r="F2" s="139"/>
      <c r="G2" s="140"/>
    </row>
    <row r="3" spans="1:7" ht="15.75" x14ac:dyDescent="0.2">
      <c r="A3" s="141" t="s">
        <v>1063</v>
      </c>
      <c r="B3" s="142"/>
      <c r="C3" s="143"/>
      <c r="E3" s="141" t="s">
        <v>1063</v>
      </c>
      <c r="F3" s="142"/>
      <c r="G3" s="143"/>
    </row>
    <row r="4" spans="1:7" ht="15.75" x14ac:dyDescent="0.2">
      <c r="A4" s="144" t="s">
        <v>1064</v>
      </c>
      <c r="B4" s="145"/>
      <c r="C4" s="146"/>
      <c r="E4" s="144" t="s">
        <v>1064</v>
      </c>
      <c r="F4" s="145"/>
      <c r="G4" s="146"/>
    </row>
    <row r="5" spans="1:7" ht="15.75" x14ac:dyDescent="0.2">
      <c r="A5" s="73"/>
      <c r="B5" s="74"/>
      <c r="C5" s="75"/>
    </row>
    <row r="6" spans="1:7" ht="15.75" x14ac:dyDescent="0.2">
      <c r="A6" s="76">
        <v>44562</v>
      </c>
      <c r="B6" s="77" t="s">
        <v>1065</v>
      </c>
      <c r="C6" s="78" t="str">
        <f t="shared" ref="C6:C25" si="0">TEXT(A6,"dddd")</f>
        <v>Saturday</v>
      </c>
      <c r="E6" s="76">
        <v>44927</v>
      </c>
      <c r="F6" s="77" t="s">
        <v>1065</v>
      </c>
      <c r="G6" s="78" t="str">
        <f t="shared" ref="G6:G26" si="1">TEXT(E6,"dddd")</f>
        <v>Sunday</v>
      </c>
    </row>
    <row r="7" spans="1:7" ht="15.75" x14ac:dyDescent="0.2">
      <c r="A7" s="79">
        <v>44593</v>
      </c>
      <c r="B7" s="80" t="s">
        <v>1066</v>
      </c>
      <c r="C7" s="81" t="str">
        <f t="shared" si="0"/>
        <v>Tuesday</v>
      </c>
      <c r="E7" s="76">
        <v>45022</v>
      </c>
      <c r="F7" s="77" t="s">
        <v>1069</v>
      </c>
      <c r="G7" s="78" t="str">
        <f t="shared" si="1"/>
        <v>Thursday</v>
      </c>
    </row>
    <row r="8" spans="1:7" ht="15.75" x14ac:dyDescent="0.2">
      <c r="A8" s="79">
        <v>44617</v>
      </c>
      <c r="B8" s="80" t="s">
        <v>1067</v>
      </c>
      <c r="C8" s="81" t="str">
        <f t="shared" si="0"/>
        <v>Friday</v>
      </c>
      <c r="E8" s="76">
        <v>45023</v>
      </c>
      <c r="F8" s="77" t="s">
        <v>1070</v>
      </c>
      <c r="G8" s="78" t="str">
        <f t="shared" si="1"/>
        <v>Friday</v>
      </c>
    </row>
    <row r="9" spans="1:7" ht="31.5" x14ac:dyDescent="0.2">
      <c r="A9" s="76">
        <v>44660</v>
      </c>
      <c r="B9" s="77" t="s">
        <v>1068</v>
      </c>
      <c r="C9" s="78" t="str">
        <f t="shared" si="0"/>
        <v>Saturday</v>
      </c>
      <c r="E9" s="76">
        <v>45026</v>
      </c>
      <c r="F9" s="77" t="s">
        <v>1212</v>
      </c>
      <c r="G9" s="78" t="str">
        <f t="shared" si="1"/>
        <v>Monday</v>
      </c>
    </row>
    <row r="10" spans="1:7" ht="15.75" x14ac:dyDescent="0.2">
      <c r="A10" s="76">
        <v>44665</v>
      </c>
      <c r="B10" s="77" t="s">
        <v>1069</v>
      </c>
      <c r="C10" s="78" t="str">
        <f t="shared" si="0"/>
        <v>Thursday</v>
      </c>
      <c r="E10" s="76">
        <v>45037</v>
      </c>
      <c r="F10" s="77" t="s">
        <v>1213</v>
      </c>
      <c r="G10" s="78" t="str">
        <f t="shared" si="1"/>
        <v>Friday</v>
      </c>
    </row>
    <row r="11" spans="1:7" ht="15.75" x14ac:dyDescent="0.2">
      <c r="A11" s="76">
        <v>44666</v>
      </c>
      <c r="B11" s="77" t="s">
        <v>1070</v>
      </c>
      <c r="C11" s="78" t="str">
        <f t="shared" si="0"/>
        <v>Friday</v>
      </c>
      <c r="E11" s="76">
        <v>45047</v>
      </c>
      <c r="F11" s="77" t="s">
        <v>1071</v>
      </c>
      <c r="G11" s="78" t="str">
        <f t="shared" si="1"/>
        <v>Monday</v>
      </c>
    </row>
    <row r="12" spans="1:7" ht="15.75" x14ac:dyDescent="0.2">
      <c r="A12" s="76">
        <v>44682</v>
      </c>
      <c r="B12" s="77" t="s">
        <v>1071</v>
      </c>
      <c r="C12" s="78" t="str">
        <f t="shared" si="0"/>
        <v>Sunday</v>
      </c>
      <c r="E12" s="76">
        <v>45089</v>
      </c>
      <c r="F12" s="77" t="s">
        <v>1073</v>
      </c>
      <c r="G12" s="78" t="str">
        <f t="shared" si="1"/>
        <v>Monday</v>
      </c>
    </row>
    <row r="13" spans="1:7" ht="31.5" x14ac:dyDescent="0.2">
      <c r="A13" s="76">
        <v>44690</v>
      </c>
      <c r="B13" s="77" t="s">
        <v>1072</v>
      </c>
      <c r="C13" s="78" t="str">
        <f t="shared" si="0"/>
        <v>Monday</v>
      </c>
      <c r="E13" s="76">
        <v>45166</v>
      </c>
      <c r="F13" s="77" t="s">
        <v>1076</v>
      </c>
      <c r="G13" s="78" t="str">
        <f t="shared" si="1"/>
        <v>Monday</v>
      </c>
    </row>
    <row r="14" spans="1:7" ht="31.5" x14ac:dyDescent="0.2">
      <c r="A14" s="76">
        <v>44724</v>
      </c>
      <c r="B14" s="77" t="s">
        <v>1073</v>
      </c>
      <c r="C14" s="78" t="str">
        <f t="shared" si="0"/>
        <v>Sunday</v>
      </c>
      <c r="E14" s="76">
        <v>45257</v>
      </c>
      <c r="F14" s="77" t="s">
        <v>1214</v>
      </c>
      <c r="G14" s="78" t="str">
        <f t="shared" si="1"/>
        <v>Monday</v>
      </c>
    </row>
    <row r="15" spans="1:7" ht="15.75" x14ac:dyDescent="0.2">
      <c r="A15" s="76">
        <v>44762</v>
      </c>
      <c r="B15" s="77" t="s">
        <v>1074</v>
      </c>
      <c r="C15" s="78" t="str">
        <f t="shared" si="0"/>
        <v>Wednesday</v>
      </c>
      <c r="E15" s="76">
        <v>45285</v>
      </c>
      <c r="F15" s="77" t="s">
        <v>1080</v>
      </c>
      <c r="G15" s="78" t="str">
        <f t="shared" si="1"/>
        <v>Monday</v>
      </c>
    </row>
    <row r="16" spans="1:7" ht="15.75" x14ac:dyDescent="0.2">
      <c r="A16" s="79">
        <v>44794</v>
      </c>
      <c r="B16" s="80" t="s">
        <v>1075</v>
      </c>
      <c r="C16" s="81" t="str">
        <f t="shared" si="0"/>
        <v>Sunday</v>
      </c>
      <c r="E16" s="76">
        <v>45290</v>
      </c>
      <c r="F16" s="77" t="s">
        <v>1082</v>
      </c>
      <c r="G16" s="78" t="str">
        <f t="shared" si="1"/>
        <v>Saturday</v>
      </c>
    </row>
    <row r="17" spans="1:7" ht="31.5" x14ac:dyDescent="0.2">
      <c r="A17" s="76">
        <v>44802</v>
      </c>
      <c r="B17" s="77" t="s">
        <v>1076</v>
      </c>
      <c r="C17" s="78" t="str">
        <f t="shared" si="0"/>
        <v>Monday</v>
      </c>
      <c r="E17" s="79">
        <v>44982</v>
      </c>
      <c r="F17" s="80" t="s">
        <v>1215</v>
      </c>
      <c r="G17" s="81" t="str">
        <f t="shared" si="1"/>
        <v>Saturday</v>
      </c>
    </row>
    <row r="18" spans="1:7" ht="15.75" x14ac:dyDescent="0.2">
      <c r="A18" s="79">
        <v>44866</v>
      </c>
      <c r="B18" s="80" t="s">
        <v>1077</v>
      </c>
      <c r="C18" s="81" t="str">
        <f t="shared" si="0"/>
        <v>Tuesday</v>
      </c>
      <c r="E18" s="79">
        <v>45024</v>
      </c>
      <c r="F18" s="80" t="s">
        <v>1216</v>
      </c>
      <c r="G18" s="81" t="str">
        <f t="shared" si="1"/>
        <v>Saturday</v>
      </c>
    </row>
    <row r="19" spans="1:7" ht="15.75" x14ac:dyDescent="0.2">
      <c r="A19" s="76">
        <v>44895</v>
      </c>
      <c r="B19" s="77" t="s">
        <v>1078</v>
      </c>
      <c r="C19" s="78" t="str">
        <f t="shared" si="0"/>
        <v>Wednesday</v>
      </c>
      <c r="E19" s="79">
        <v>45159</v>
      </c>
      <c r="F19" s="80" t="s">
        <v>1075</v>
      </c>
      <c r="G19" s="81" t="str">
        <f t="shared" si="1"/>
        <v>Monday</v>
      </c>
    </row>
    <row r="20" spans="1:7" ht="31.5" x14ac:dyDescent="0.2">
      <c r="A20" s="79">
        <v>44903</v>
      </c>
      <c r="B20" s="80" t="s">
        <v>1079</v>
      </c>
      <c r="C20" s="81" t="str">
        <f t="shared" si="0"/>
        <v>Thursday</v>
      </c>
      <c r="E20" s="79">
        <v>45231</v>
      </c>
      <c r="F20" s="80" t="s">
        <v>1217</v>
      </c>
      <c r="G20" s="81" t="str">
        <f t="shared" si="1"/>
        <v>Wednesday</v>
      </c>
    </row>
    <row r="21" spans="1:7" ht="31.5" x14ac:dyDescent="0.2">
      <c r="A21" s="76">
        <v>44920</v>
      </c>
      <c r="B21" s="77" t="s">
        <v>1080</v>
      </c>
      <c r="C21" s="78" t="str">
        <f t="shared" si="0"/>
        <v>Sunday</v>
      </c>
      <c r="E21" s="79">
        <v>45268</v>
      </c>
      <c r="F21" s="80" t="s">
        <v>1218</v>
      </c>
      <c r="G21" s="81" t="str">
        <f t="shared" si="1"/>
        <v>Friday</v>
      </c>
    </row>
    <row r="22" spans="1:7" ht="31.5" x14ac:dyDescent="0.2">
      <c r="A22" s="82">
        <v>44921</v>
      </c>
      <c r="B22" s="83" t="s">
        <v>1081</v>
      </c>
      <c r="C22" s="84" t="str">
        <f t="shared" si="0"/>
        <v>Monday</v>
      </c>
      <c r="E22" s="79">
        <v>45291</v>
      </c>
      <c r="F22" s="80" t="s">
        <v>1219</v>
      </c>
      <c r="G22" s="81" t="str">
        <f t="shared" si="1"/>
        <v>Sunday</v>
      </c>
    </row>
    <row r="23" spans="1:7" ht="31.5" x14ac:dyDescent="0.2">
      <c r="A23" s="76">
        <v>44925</v>
      </c>
      <c r="B23" s="77" t="s">
        <v>1082</v>
      </c>
      <c r="C23" s="78" t="str">
        <f t="shared" si="0"/>
        <v>Friday</v>
      </c>
      <c r="E23" s="82">
        <v>44928</v>
      </c>
      <c r="F23" s="83" t="s">
        <v>1083</v>
      </c>
      <c r="G23" s="84" t="str">
        <f t="shared" si="1"/>
        <v>Monday</v>
      </c>
    </row>
    <row r="24" spans="1:7" ht="47.25" x14ac:dyDescent="0.2">
      <c r="A24" s="76">
        <v>44927</v>
      </c>
      <c r="B24" s="77" t="s">
        <v>1065</v>
      </c>
      <c r="C24" s="78" t="str">
        <f t="shared" si="0"/>
        <v>Sunday</v>
      </c>
      <c r="E24" s="82">
        <v>45131</v>
      </c>
      <c r="F24" s="83" t="s">
        <v>1220</v>
      </c>
      <c r="G24" s="84" t="str">
        <f>TEXT(E24,"dddd")</f>
        <v>Monday</v>
      </c>
    </row>
    <row r="25" spans="1:7" ht="31.5" x14ac:dyDescent="0.2">
      <c r="A25" s="82">
        <v>44928</v>
      </c>
      <c r="B25" s="83" t="s">
        <v>1083</v>
      </c>
      <c r="C25" s="84" t="str">
        <f t="shared" si="0"/>
        <v>Monday</v>
      </c>
      <c r="E25" s="82">
        <v>45232</v>
      </c>
      <c r="F25" s="83" t="s">
        <v>1221</v>
      </c>
      <c r="G25" s="84" t="str">
        <f t="shared" si="1"/>
        <v>Thursday</v>
      </c>
    </row>
    <row r="26" spans="1:7" ht="15.75" x14ac:dyDescent="0.2">
      <c r="E26" s="76">
        <v>45292</v>
      </c>
      <c r="F26" s="77" t="s">
        <v>1065</v>
      </c>
      <c r="G26" s="78" t="str">
        <f t="shared" si="1"/>
        <v>Monday</v>
      </c>
    </row>
  </sheetData>
  <mergeCells count="8">
    <mergeCell ref="A1:C1"/>
    <mergeCell ref="A2:C2"/>
    <mergeCell ref="A3:C3"/>
    <mergeCell ref="A4:C4"/>
    <mergeCell ref="E1:G1"/>
    <mergeCell ref="E2:G2"/>
    <mergeCell ref="E3:G3"/>
    <mergeCell ref="E4:G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L9"/>
  <sheetViews>
    <sheetView workbookViewId="0">
      <selection activeCell="D9" sqref="D9"/>
    </sheetView>
  </sheetViews>
  <sheetFormatPr defaultColWidth="12.5703125" defaultRowHeight="15.75" customHeight="1" x14ac:dyDescent="0.2"/>
  <cols>
    <col min="1" max="1" width="13.5703125" customWidth="1"/>
    <col min="2" max="2" width="14.85546875" customWidth="1"/>
    <col min="3" max="3" width="16.42578125" customWidth="1"/>
    <col min="4" max="4" width="37.5703125" customWidth="1"/>
    <col min="6" max="6" width="9.42578125" customWidth="1"/>
    <col min="7" max="7" width="27" customWidth="1"/>
    <col min="8" max="8" width="50.140625" customWidth="1"/>
    <col min="9" max="9" width="21" customWidth="1"/>
    <col min="11" max="11" width="13.7109375" customWidth="1"/>
  </cols>
  <sheetData>
    <row r="1" spans="1:12" ht="15.75" customHeight="1" x14ac:dyDescent="0.2">
      <c r="A1" s="36" t="s">
        <v>131</v>
      </c>
    </row>
    <row r="2" spans="1:12" ht="15.75" customHeight="1" x14ac:dyDescent="0.2">
      <c r="A2" s="36" t="s">
        <v>132</v>
      </c>
    </row>
    <row r="3" spans="1:12" ht="15.75" customHeight="1" x14ac:dyDescent="0.2">
      <c r="A3" s="36" t="s">
        <v>133</v>
      </c>
    </row>
    <row r="4" spans="1:12" ht="15.75" customHeight="1" x14ac:dyDescent="0.2">
      <c r="A4" s="36" t="s">
        <v>134</v>
      </c>
    </row>
    <row r="6" spans="1:12" ht="38.25" x14ac:dyDescent="0.2">
      <c r="A6" s="1" t="s">
        <v>0</v>
      </c>
      <c r="B6" s="1" t="s">
        <v>1</v>
      </c>
      <c r="C6" s="1" t="s">
        <v>2</v>
      </c>
      <c r="D6" s="1" t="s">
        <v>3</v>
      </c>
      <c r="E6" s="1" t="s">
        <v>4</v>
      </c>
      <c r="F6" s="1" t="s">
        <v>5</v>
      </c>
      <c r="G6" s="1" t="s">
        <v>6</v>
      </c>
      <c r="H6" s="1" t="s">
        <v>7</v>
      </c>
      <c r="I6" s="1" t="s">
        <v>8</v>
      </c>
      <c r="J6" s="1" t="s">
        <v>9</v>
      </c>
      <c r="K6" s="1" t="s">
        <v>10</v>
      </c>
      <c r="L6" s="1" t="s">
        <v>11</v>
      </c>
    </row>
    <row r="7" spans="1:12" ht="140.25" x14ac:dyDescent="0.2">
      <c r="A7" s="2" t="s">
        <v>0</v>
      </c>
      <c r="B7" s="2" t="s">
        <v>12</v>
      </c>
      <c r="C7" s="2" t="s">
        <v>13</v>
      </c>
      <c r="D7" s="2" t="s">
        <v>14</v>
      </c>
      <c r="E7" s="2" t="s">
        <v>15</v>
      </c>
      <c r="F7" s="3" t="s">
        <v>16</v>
      </c>
      <c r="G7" s="2" t="s">
        <v>17</v>
      </c>
      <c r="H7" s="2" t="s">
        <v>18</v>
      </c>
      <c r="I7" s="2" t="s">
        <v>19</v>
      </c>
      <c r="J7" s="2" t="s">
        <v>20</v>
      </c>
      <c r="K7" s="2" t="s">
        <v>21</v>
      </c>
      <c r="L7" s="2" t="s">
        <v>22</v>
      </c>
    </row>
    <row r="8" spans="1:12" ht="102" x14ac:dyDescent="0.2">
      <c r="A8" s="4" t="s">
        <v>135</v>
      </c>
      <c r="B8" s="68" t="s">
        <v>136</v>
      </c>
      <c r="C8" s="4" t="s">
        <v>137</v>
      </c>
      <c r="D8" s="5" t="s">
        <v>138</v>
      </c>
      <c r="E8" s="6" t="s">
        <v>23</v>
      </c>
      <c r="F8" s="6" t="s">
        <v>24</v>
      </c>
      <c r="G8" s="4" t="s">
        <v>139</v>
      </c>
      <c r="H8" s="6" t="s">
        <v>25</v>
      </c>
      <c r="I8" s="6" t="s">
        <v>135</v>
      </c>
      <c r="J8" s="37" t="s">
        <v>140</v>
      </c>
      <c r="K8" s="38" t="s">
        <v>141</v>
      </c>
      <c r="L8" s="4" t="s">
        <v>26</v>
      </c>
    </row>
    <row r="9" spans="1:12" ht="89.25" x14ac:dyDescent="0.2">
      <c r="A9" s="4" t="s">
        <v>135</v>
      </c>
      <c r="B9" s="4" t="s">
        <v>136</v>
      </c>
      <c r="C9" s="4" t="s">
        <v>142</v>
      </c>
      <c r="D9" s="7" t="s">
        <v>143</v>
      </c>
      <c r="E9" s="6" t="s">
        <v>23</v>
      </c>
      <c r="F9" s="6" t="s">
        <v>24</v>
      </c>
      <c r="G9" s="4" t="s">
        <v>144</v>
      </c>
      <c r="H9" s="6" t="s">
        <v>25</v>
      </c>
      <c r="I9" s="6" t="s">
        <v>135</v>
      </c>
      <c r="J9" s="37" t="s">
        <v>140</v>
      </c>
      <c r="K9" s="38" t="s">
        <v>145</v>
      </c>
      <c r="L9" s="4" t="s">
        <v>26</v>
      </c>
    </row>
  </sheetData>
  <printOptions horizontalCentered="1" gridLines="1"/>
  <pageMargins left="0.7" right="0.7" top="0.75" bottom="0.75" header="0" footer="0"/>
  <pageSetup paperSize="9" scale="55" fitToHeight="0" pageOrder="overThenDown" orientation="landscape" cellComments="atEn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Q19"/>
  <sheetViews>
    <sheetView workbookViewId="0">
      <pane ySplit="2" topLeftCell="A3" activePane="bottomLeft" state="frozen"/>
      <selection pane="bottomLeft" activeCell="B4" sqref="B4"/>
    </sheetView>
  </sheetViews>
  <sheetFormatPr defaultColWidth="12.5703125" defaultRowHeight="15.75" customHeight="1" x14ac:dyDescent="0.2"/>
  <cols>
    <col min="1" max="1" width="12.42578125" customWidth="1"/>
    <col min="2" max="2" width="18.5703125" customWidth="1"/>
    <col min="3" max="3" width="12.42578125" customWidth="1"/>
    <col min="4" max="4" width="13.42578125" customWidth="1"/>
    <col min="5" max="5" width="36" customWidth="1"/>
    <col min="6" max="6" width="11.140625" customWidth="1"/>
    <col min="7" max="7" width="19.42578125" customWidth="1"/>
    <col min="8" max="8" width="13.42578125" customWidth="1"/>
    <col min="9" max="9" width="7.140625" customWidth="1"/>
    <col min="10" max="10" width="9.5703125" customWidth="1"/>
    <col min="11" max="16" width="9.85546875" customWidth="1"/>
    <col min="17" max="17" width="21.140625" customWidth="1"/>
  </cols>
  <sheetData>
    <row r="1" spans="1:17" ht="38.25" x14ac:dyDescent="0.2">
      <c r="A1" s="8" t="s">
        <v>27</v>
      </c>
      <c r="B1" s="8" t="s">
        <v>28</v>
      </c>
      <c r="C1" s="8" t="s">
        <v>29</v>
      </c>
      <c r="D1" s="9" t="s">
        <v>30</v>
      </c>
      <c r="E1" s="8" t="s">
        <v>31</v>
      </c>
      <c r="F1" s="8" t="s">
        <v>32</v>
      </c>
      <c r="G1" s="8" t="s">
        <v>33</v>
      </c>
      <c r="H1" s="9" t="s">
        <v>34</v>
      </c>
      <c r="I1" s="10" t="s">
        <v>35</v>
      </c>
      <c r="J1" s="8" t="s">
        <v>36</v>
      </c>
      <c r="K1" s="8" t="s">
        <v>37</v>
      </c>
      <c r="L1" s="147" t="s">
        <v>38</v>
      </c>
      <c r="M1" s="148"/>
      <c r="N1" s="148"/>
      <c r="O1" s="148"/>
      <c r="P1" s="148"/>
      <c r="Q1" s="8" t="s">
        <v>39</v>
      </c>
    </row>
    <row r="2" spans="1:17" ht="84" customHeight="1" x14ac:dyDescent="0.2">
      <c r="A2" s="11" t="s">
        <v>40</v>
      </c>
      <c r="B2" s="12" t="s">
        <v>41</v>
      </c>
      <c r="C2" s="11" t="s">
        <v>42</v>
      </c>
      <c r="D2" s="13" t="s">
        <v>43</v>
      </c>
      <c r="E2" s="11" t="s">
        <v>44</v>
      </c>
      <c r="F2" s="11" t="s">
        <v>45</v>
      </c>
      <c r="G2" s="11" t="s">
        <v>46</v>
      </c>
      <c r="H2" s="13" t="s">
        <v>47</v>
      </c>
      <c r="I2" s="14" t="s">
        <v>48</v>
      </c>
      <c r="J2" s="11" t="s">
        <v>49</v>
      </c>
      <c r="K2" s="11" t="s">
        <v>50</v>
      </c>
      <c r="L2" s="15" t="s">
        <v>51</v>
      </c>
      <c r="M2" s="15" t="s">
        <v>52</v>
      </c>
      <c r="N2" s="15" t="s">
        <v>53</v>
      </c>
      <c r="O2" s="15" t="s">
        <v>54</v>
      </c>
      <c r="P2" s="15" t="s">
        <v>55</v>
      </c>
      <c r="Q2" s="11" t="s">
        <v>56</v>
      </c>
    </row>
    <row r="3" spans="1:17" ht="20.25" customHeight="1" x14ac:dyDescent="0.2">
      <c r="A3" s="16" t="s">
        <v>57</v>
      </c>
      <c r="B3" s="17"/>
      <c r="C3" s="17"/>
      <c r="D3" s="17"/>
      <c r="E3" s="17"/>
      <c r="F3" s="17"/>
      <c r="G3" s="17"/>
      <c r="H3" s="17"/>
      <c r="I3" s="17"/>
      <c r="J3" s="17"/>
      <c r="K3" s="17"/>
      <c r="L3" s="17"/>
      <c r="M3" s="17"/>
      <c r="N3" s="17"/>
      <c r="O3" s="17"/>
      <c r="P3" s="17"/>
      <c r="Q3" s="18"/>
    </row>
    <row r="4" spans="1:17" ht="20.25" customHeight="1" x14ac:dyDescent="0.2">
      <c r="A4" s="16" t="s">
        <v>58</v>
      </c>
      <c r="B4" s="17"/>
      <c r="C4" s="17"/>
      <c r="D4" s="17"/>
      <c r="E4" s="17"/>
      <c r="F4" s="17"/>
      <c r="G4" s="17"/>
      <c r="H4" s="17"/>
      <c r="I4" s="17"/>
      <c r="J4" s="17"/>
      <c r="K4" s="17"/>
      <c r="L4" s="17"/>
      <c r="M4" s="17"/>
      <c r="N4" s="17"/>
      <c r="O4" s="17"/>
      <c r="P4" s="17"/>
      <c r="Q4" s="18"/>
    </row>
    <row r="5" spans="1:17" ht="20.25" customHeight="1" x14ac:dyDescent="0.2">
      <c r="A5" s="16" t="s">
        <v>59</v>
      </c>
      <c r="B5" s="17"/>
      <c r="C5" s="17"/>
      <c r="D5" s="17"/>
      <c r="E5" s="17"/>
      <c r="F5" s="17"/>
      <c r="G5" s="17"/>
      <c r="H5" s="17"/>
      <c r="I5" s="17"/>
      <c r="J5" s="17"/>
      <c r="K5" s="17"/>
      <c r="L5" s="17"/>
      <c r="M5" s="17"/>
      <c r="N5" s="17"/>
      <c r="O5" s="17"/>
      <c r="P5" s="17"/>
      <c r="Q5" s="18"/>
    </row>
    <row r="6" spans="1:17" ht="20.25" customHeight="1" x14ac:dyDescent="0.2">
      <c r="A6" s="16" t="s">
        <v>60</v>
      </c>
      <c r="B6" s="17"/>
      <c r="C6" s="17"/>
      <c r="D6" s="17"/>
      <c r="E6" s="17"/>
      <c r="F6" s="17"/>
      <c r="G6" s="17"/>
      <c r="H6" s="17"/>
      <c r="I6" s="17"/>
      <c r="J6" s="17"/>
      <c r="K6" s="17"/>
      <c r="L6" s="17"/>
      <c r="M6" s="17"/>
      <c r="N6" s="17"/>
      <c r="O6" s="17"/>
      <c r="P6" s="17"/>
      <c r="Q6" s="18"/>
    </row>
    <row r="7" spans="1:17" ht="20.25" customHeight="1" x14ac:dyDescent="0.2">
      <c r="A7" s="16" t="s">
        <v>61</v>
      </c>
      <c r="B7" s="17"/>
      <c r="C7" s="17"/>
      <c r="D7" s="17"/>
      <c r="E7" s="17"/>
      <c r="F7" s="17"/>
      <c r="G7" s="17"/>
      <c r="H7" s="17"/>
      <c r="I7" s="17"/>
      <c r="J7" s="17"/>
      <c r="K7" s="17"/>
      <c r="L7" s="17"/>
      <c r="M7" s="17"/>
      <c r="N7" s="17"/>
      <c r="O7" s="17"/>
      <c r="P7" s="17"/>
      <c r="Q7" s="18"/>
    </row>
    <row r="8" spans="1:17" ht="20.25" customHeight="1" x14ac:dyDescent="0.2">
      <c r="A8" s="16" t="s">
        <v>62</v>
      </c>
      <c r="B8" s="17"/>
      <c r="C8" s="17"/>
      <c r="D8" s="17"/>
      <c r="E8" s="17"/>
      <c r="F8" s="17"/>
      <c r="G8" s="17"/>
      <c r="H8" s="17"/>
      <c r="I8" s="17"/>
      <c r="J8" s="17"/>
      <c r="K8" s="17"/>
      <c r="L8" s="17"/>
      <c r="M8" s="17"/>
      <c r="N8" s="17"/>
      <c r="O8" s="17"/>
      <c r="P8" s="17"/>
      <c r="Q8" s="18"/>
    </row>
    <row r="9" spans="1:17" ht="20.25" customHeight="1" x14ac:dyDescent="0.2">
      <c r="A9" s="16" t="s">
        <v>63</v>
      </c>
      <c r="B9" s="17"/>
      <c r="C9" s="17"/>
      <c r="D9" s="17"/>
      <c r="E9" s="17"/>
      <c r="F9" s="17"/>
      <c r="G9" s="17"/>
      <c r="H9" s="17"/>
      <c r="I9" s="17"/>
      <c r="J9" s="17"/>
      <c r="K9" s="17"/>
      <c r="L9" s="17"/>
      <c r="M9" s="17"/>
      <c r="N9" s="17"/>
      <c r="O9" s="17"/>
      <c r="P9" s="17"/>
      <c r="Q9" s="18"/>
    </row>
    <row r="10" spans="1:17" ht="20.25" customHeight="1" x14ac:dyDescent="0.2">
      <c r="A10" s="16" t="s">
        <v>64</v>
      </c>
      <c r="B10" s="17"/>
      <c r="C10" s="17"/>
      <c r="D10" s="17"/>
      <c r="E10" s="17"/>
      <c r="F10" s="17"/>
      <c r="G10" s="17"/>
      <c r="H10" s="17"/>
      <c r="I10" s="17"/>
      <c r="J10" s="17"/>
      <c r="K10" s="17"/>
      <c r="L10" s="17"/>
      <c r="M10" s="17"/>
      <c r="N10" s="17"/>
      <c r="O10" s="17"/>
      <c r="P10" s="17"/>
      <c r="Q10" s="18"/>
    </row>
    <row r="11" spans="1:17" ht="20.25" customHeight="1" x14ac:dyDescent="0.2">
      <c r="A11" s="16" t="s">
        <v>65</v>
      </c>
      <c r="B11" s="17"/>
      <c r="C11" s="17"/>
      <c r="D11" s="17"/>
      <c r="E11" s="17"/>
      <c r="F11" s="17"/>
      <c r="G11" s="17"/>
      <c r="H11" s="17"/>
      <c r="I11" s="17"/>
      <c r="J11" s="17"/>
      <c r="K11" s="17"/>
      <c r="L11" s="17"/>
      <c r="M11" s="17"/>
      <c r="N11" s="17"/>
      <c r="O11" s="17"/>
      <c r="P11" s="17"/>
      <c r="Q11" s="18"/>
    </row>
    <row r="12" spans="1:17" ht="20.25" customHeight="1" x14ac:dyDescent="0.2">
      <c r="A12" s="16" t="s">
        <v>66</v>
      </c>
      <c r="B12" s="17"/>
      <c r="C12" s="17"/>
      <c r="D12" s="17"/>
      <c r="E12" s="17"/>
      <c r="F12" s="17"/>
      <c r="G12" s="17"/>
      <c r="H12" s="17"/>
      <c r="I12" s="17"/>
      <c r="J12" s="17"/>
      <c r="K12" s="17"/>
      <c r="L12" s="17"/>
      <c r="M12" s="17"/>
      <c r="N12" s="17"/>
      <c r="O12" s="17"/>
      <c r="P12" s="17"/>
      <c r="Q12" s="18"/>
    </row>
    <row r="13" spans="1:17" ht="20.25" customHeight="1" x14ac:dyDescent="0.2">
      <c r="A13" s="16" t="s">
        <v>67</v>
      </c>
      <c r="B13" s="17"/>
      <c r="C13" s="17"/>
      <c r="D13" s="17"/>
      <c r="E13" s="17"/>
      <c r="F13" s="17"/>
      <c r="G13" s="17"/>
      <c r="H13" s="17"/>
      <c r="I13" s="17"/>
      <c r="J13" s="17"/>
      <c r="K13" s="17"/>
      <c r="L13" s="17"/>
      <c r="M13" s="17"/>
      <c r="N13" s="17"/>
      <c r="O13" s="17"/>
      <c r="P13" s="17"/>
      <c r="Q13" s="18"/>
    </row>
    <row r="14" spans="1:17" ht="20.25" customHeight="1" x14ac:dyDescent="0.2">
      <c r="A14" s="16" t="s">
        <v>68</v>
      </c>
      <c r="B14" s="17"/>
      <c r="C14" s="17"/>
      <c r="D14" s="17"/>
      <c r="E14" s="17"/>
      <c r="F14" s="17"/>
      <c r="G14" s="17"/>
      <c r="H14" s="17"/>
      <c r="I14" s="17"/>
      <c r="J14" s="17"/>
      <c r="K14" s="17"/>
      <c r="L14" s="17"/>
      <c r="M14" s="17"/>
      <c r="N14" s="17"/>
      <c r="O14" s="17"/>
      <c r="P14" s="17"/>
      <c r="Q14" s="18"/>
    </row>
    <row r="15" spans="1:17" ht="20.25" customHeight="1" x14ac:dyDescent="0.2">
      <c r="A15" s="16" t="s">
        <v>69</v>
      </c>
      <c r="B15" s="17"/>
      <c r="C15" s="17"/>
      <c r="D15" s="17"/>
      <c r="E15" s="17"/>
      <c r="F15" s="17"/>
      <c r="G15" s="17"/>
      <c r="H15" s="17"/>
      <c r="I15" s="17"/>
      <c r="J15" s="17"/>
      <c r="K15" s="17"/>
      <c r="L15" s="17"/>
      <c r="M15" s="17"/>
      <c r="N15" s="17"/>
      <c r="O15" s="17"/>
      <c r="P15" s="17"/>
      <c r="Q15" s="18"/>
    </row>
    <row r="16" spans="1:17" ht="20.25" customHeight="1" x14ac:dyDescent="0.2">
      <c r="A16" s="16" t="s">
        <v>70</v>
      </c>
      <c r="B16" s="17"/>
      <c r="C16" s="17"/>
      <c r="D16" s="17"/>
      <c r="E16" s="17"/>
      <c r="F16" s="17"/>
      <c r="G16" s="17"/>
      <c r="H16" s="17"/>
      <c r="I16" s="17"/>
      <c r="J16" s="17"/>
      <c r="K16" s="17"/>
      <c r="L16" s="17"/>
      <c r="M16" s="17"/>
      <c r="N16" s="17"/>
      <c r="O16" s="17"/>
      <c r="P16" s="17"/>
      <c r="Q16" s="18"/>
    </row>
    <row r="17" spans="1:17" ht="20.25" customHeight="1" x14ac:dyDescent="0.2">
      <c r="A17" s="16" t="s">
        <v>71</v>
      </c>
      <c r="B17" s="17"/>
      <c r="C17" s="17"/>
      <c r="D17" s="17"/>
      <c r="E17" s="17"/>
      <c r="F17" s="17"/>
      <c r="G17" s="17"/>
      <c r="H17" s="17"/>
      <c r="I17" s="17"/>
      <c r="J17" s="17"/>
      <c r="K17" s="17"/>
      <c r="L17" s="17"/>
      <c r="M17" s="17"/>
      <c r="N17" s="17"/>
      <c r="O17" s="17"/>
      <c r="P17" s="17"/>
      <c r="Q17" s="18"/>
    </row>
    <row r="18" spans="1:17" ht="20.25" customHeight="1" x14ac:dyDescent="0.2">
      <c r="A18" s="16" t="s">
        <v>72</v>
      </c>
      <c r="B18" s="17"/>
      <c r="C18" s="17"/>
      <c r="D18" s="17"/>
      <c r="E18" s="17"/>
      <c r="F18" s="17"/>
      <c r="G18" s="17"/>
      <c r="H18" s="17"/>
      <c r="I18" s="17"/>
      <c r="J18" s="17"/>
      <c r="K18" s="17"/>
      <c r="L18" s="17"/>
      <c r="M18" s="17"/>
      <c r="N18" s="17"/>
      <c r="O18" s="17"/>
      <c r="P18" s="17"/>
      <c r="Q18" s="18"/>
    </row>
    <row r="19" spans="1:17" ht="20.25" customHeight="1" x14ac:dyDescent="0.2">
      <c r="A19" s="16" t="s">
        <v>73</v>
      </c>
      <c r="B19" s="17"/>
      <c r="C19" s="17"/>
      <c r="D19" s="17"/>
      <c r="E19" s="17"/>
      <c r="F19" s="17"/>
      <c r="G19" s="17"/>
      <c r="H19" s="17"/>
      <c r="I19" s="17"/>
      <c r="J19" s="17"/>
      <c r="K19" s="17"/>
      <c r="L19" s="17"/>
      <c r="M19" s="17"/>
      <c r="N19" s="17"/>
      <c r="O19" s="17"/>
      <c r="P19" s="17"/>
      <c r="Q19" s="18"/>
    </row>
  </sheetData>
  <mergeCells count="1">
    <mergeCell ref="L1:P1"/>
  </mergeCells>
  <printOptions horizontalCentered="1" gridLines="1"/>
  <pageMargins left="0.7" right="0.7" top="0.75" bottom="0.75" header="0" footer="0"/>
  <pageSetup paperSize="9" fitToHeight="0" pageOrder="overThenDown" orientation="landscape" cellComments="atEn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P381"/>
  <sheetViews>
    <sheetView tabSelected="1" zoomScale="85" zoomScaleNormal="85" workbookViewId="0">
      <pane xSplit="2" ySplit="2" topLeftCell="D371" activePane="bottomRight" state="frozen"/>
      <selection pane="topRight" activeCell="C1" sqref="C1"/>
      <selection pane="bottomLeft" activeCell="A3" sqref="A3"/>
      <selection pane="bottomRight" activeCell="G380" sqref="G380"/>
    </sheetView>
  </sheetViews>
  <sheetFormatPr defaultColWidth="12.5703125" defaultRowHeight="12.75" x14ac:dyDescent="0.2"/>
  <cols>
    <col min="1" max="1" width="12.42578125" customWidth="1"/>
    <col min="2" max="2" width="20.140625" style="108" customWidth="1"/>
    <col min="3" max="3" width="12.42578125" style="72" customWidth="1"/>
    <col min="4" max="4" width="13.42578125" style="72" customWidth="1"/>
    <col min="5" max="5" width="44.5703125" style="110" customWidth="1"/>
    <col min="6" max="6" width="13" style="72" customWidth="1"/>
    <col min="7" max="7" width="19.42578125" style="72" customWidth="1"/>
    <col min="8" max="8" width="16.85546875" style="72" customWidth="1"/>
    <col min="9" max="9" width="12.7109375" style="72" customWidth="1"/>
    <col min="10" max="10" width="15.140625" style="72" customWidth="1"/>
    <col min="11" max="11" width="14.42578125" customWidth="1"/>
    <col min="12" max="12" width="14.7109375" style="72" customWidth="1"/>
    <col min="13" max="13" width="15.28515625" style="72" customWidth="1"/>
    <col min="14" max="14" width="13.42578125" style="72" customWidth="1"/>
    <col min="15" max="15" width="15.5703125" style="72" customWidth="1"/>
    <col min="16" max="16" width="70.140625" style="134" customWidth="1"/>
  </cols>
  <sheetData>
    <row r="1" spans="1:16" ht="25.5" x14ac:dyDescent="0.2">
      <c r="A1" s="19" t="s">
        <v>27</v>
      </c>
      <c r="B1" s="19" t="s">
        <v>28</v>
      </c>
      <c r="C1" s="19" t="s">
        <v>29</v>
      </c>
      <c r="D1" s="20" t="s">
        <v>30</v>
      </c>
      <c r="E1" s="19" t="s">
        <v>31</v>
      </c>
      <c r="F1" s="19" t="s">
        <v>32</v>
      </c>
      <c r="G1" s="19" t="s">
        <v>33</v>
      </c>
      <c r="H1" s="20" t="s">
        <v>34</v>
      </c>
      <c r="I1" s="10" t="s">
        <v>35</v>
      </c>
      <c r="J1" s="19" t="s">
        <v>36</v>
      </c>
      <c r="K1" s="19" t="s">
        <v>37</v>
      </c>
      <c r="L1" s="147" t="s">
        <v>38</v>
      </c>
      <c r="M1" s="149"/>
      <c r="N1" s="149"/>
      <c r="O1" s="149"/>
      <c r="P1" s="19" t="s">
        <v>39</v>
      </c>
    </row>
    <row r="2" spans="1:16" s="67" customFormat="1" ht="84" x14ac:dyDescent="0.2">
      <c r="A2" s="66" t="s">
        <v>40</v>
      </c>
      <c r="B2" s="104" t="s">
        <v>41</v>
      </c>
      <c r="C2" s="107" t="s">
        <v>968</v>
      </c>
      <c r="D2" s="91" t="s">
        <v>969</v>
      </c>
      <c r="E2" s="107" t="s">
        <v>44</v>
      </c>
      <c r="F2" s="66" t="s">
        <v>970</v>
      </c>
      <c r="G2" s="107" t="s">
        <v>46</v>
      </c>
      <c r="H2" s="91" t="s">
        <v>971</v>
      </c>
      <c r="I2" s="90" t="s">
        <v>74</v>
      </c>
      <c r="J2" s="107" t="s">
        <v>972</v>
      </c>
      <c r="K2" s="66" t="s">
        <v>973</v>
      </c>
      <c r="L2" s="106" t="s">
        <v>51</v>
      </c>
      <c r="M2" s="106" t="s">
        <v>52</v>
      </c>
      <c r="N2" s="106" t="s">
        <v>53</v>
      </c>
      <c r="O2" s="106" t="s">
        <v>54</v>
      </c>
      <c r="P2" s="107" t="s">
        <v>56</v>
      </c>
    </row>
    <row r="3" spans="1:16" ht="38.25" x14ac:dyDescent="0.2">
      <c r="A3" s="39" t="s">
        <v>58</v>
      </c>
      <c r="B3" s="40" t="s">
        <v>146</v>
      </c>
      <c r="C3" s="40" t="s">
        <v>778</v>
      </c>
      <c r="D3" s="40" t="s">
        <v>147</v>
      </c>
      <c r="E3" s="41" t="s">
        <v>148</v>
      </c>
      <c r="F3" s="42" t="s">
        <v>77</v>
      </c>
      <c r="G3" s="43" t="s">
        <v>78</v>
      </c>
      <c r="H3" s="40" t="s">
        <v>149</v>
      </c>
      <c r="I3" s="85">
        <v>6</v>
      </c>
      <c r="J3" s="96">
        <v>0</v>
      </c>
      <c r="K3" s="44" t="s">
        <v>77</v>
      </c>
      <c r="L3" s="40" t="s">
        <v>449</v>
      </c>
      <c r="M3" s="40" t="s">
        <v>449</v>
      </c>
      <c r="N3" s="40" t="s">
        <v>449</v>
      </c>
      <c r="O3" s="40" t="s">
        <v>449</v>
      </c>
      <c r="P3" s="119" t="s">
        <v>150</v>
      </c>
    </row>
    <row r="4" spans="1:16" ht="25.5" x14ac:dyDescent="0.2">
      <c r="A4" s="39" t="s">
        <v>58</v>
      </c>
      <c r="B4" s="40" t="s">
        <v>151</v>
      </c>
      <c r="C4" s="40" t="s">
        <v>778</v>
      </c>
      <c r="D4" s="40" t="s">
        <v>152</v>
      </c>
      <c r="E4" s="41" t="s">
        <v>153</v>
      </c>
      <c r="F4" s="42" t="s">
        <v>77</v>
      </c>
      <c r="G4" s="43" t="s">
        <v>78</v>
      </c>
      <c r="H4" s="40" t="s">
        <v>149</v>
      </c>
      <c r="I4" s="85">
        <v>3</v>
      </c>
      <c r="J4" s="96" t="s">
        <v>154</v>
      </c>
      <c r="K4" s="44" t="s">
        <v>77</v>
      </c>
      <c r="L4" s="40" t="s">
        <v>449</v>
      </c>
      <c r="M4" s="40" t="s">
        <v>449</v>
      </c>
      <c r="N4" s="40" t="s">
        <v>449</v>
      </c>
      <c r="O4" s="40" t="s">
        <v>449</v>
      </c>
      <c r="P4" s="119" t="s">
        <v>155</v>
      </c>
    </row>
    <row r="5" spans="1:16" ht="51" x14ac:dyDescent="0.2">
      <c r="A5" s="39" t="s">
        <v>58</v>
      </c>
      <c r="B5" s="40" t="s">
        <v>156</v>
      </c>
      <c r="C5" s="40" t="s">
        <v>778</v>
      </c>
      <c r="D5" s="40" t="s">
        <v>152</v>
      </c>
      <c r="E5" s="41" t="s">
        <v>157</v>
      </c>
      <c r="F5" s="42" t="s">
        <v>77</v>
      </c>
      <c r="G5" s="43" t="s">
        <v>78</v>
      </c>
      <c r="H5" s="40" t="s">
        <v>158</v>
      </c>
      <c r="I5" s="85">
        <v>7</v>
      </c>
      <c r="J5" s="96" t="s">
        <v>159</v>
      </c>
      <c r="K5" s="44" t="s">
        <v>77</v>
      </c>
      <c r="L5" s="40" t="s">
        <v>449</v>
      </c>
      <c r="M5" s="40" t="s">
        <v>449</v>
      </c>
      <c r="N5" s="40" t="s">
        <v>449</v>
      </c>
      <c r="O5" s="40" t="s">
        <v>449</v>
      </c>
      <c r="P5" s="119" t="s">
        <v>155</v>
      </c>
    </row>
    <row r="6" spans="1:16" ht="25.5" x14ac:dyDescent="0.2">
      <c r="A6" s="39" t="s">
        <v>58</v>
      </c>
      <c r="B6" s="40" t="s">
        <v>160</v>
      </c>
      <c r="C6" s="40" t="s">
        <v>778</v>
      </c>
      <c r="D6" s="40" t="s">
        <v>149</v>
      </c>
      <c r="E6" s="41" t="s">
        <v>161</v>
      </c>
      <c r="F6" s="42" t="s">
        <v>77</v>
      </c>
      <c r="G6" s="43" t="s">
        <v>78</v>
      </c>
      <c r="H6" s="40" t="s">
        <v>162</v>
      </c>
      <c r="I6" s="85">
        <v>12</v>
      </c>
      <c r="J6" s="96" t="s">
        <v>163</v>
      </c>
      <c r="K6" s="44" t="s">
        <v>77</v>
      </c>
      <c r="L6" s="40" t="s">
        <v>449</v>
      </c>
      <c r="M6" s="40" t="s">
        <v>449</v>
      </c>
      <c r="N6" s="40" t="s">
        <v>449</v>
      </c>
      <c r="O6" s="40" t="s">
        <v>449</v>
      </c>
      <c r="P6" s="119" t="s">
        <v>155</v>
      </c>
    </row>
    <row r="7" spans="1:16" ht="25.5" x14ac:dyDescent="0.2">
      <c r="A7" s="39" t="s">
        <v>58</v>
      </c>
      <c r="B7" s="40" t="s">
        <v>164</v>
      </c>
      <c r="C7" s="40" t="s">
        <v>778</v>
      </c>
      <c r="D7" s="40" t="s">
        <v>165</v>
      </c>
      <c r="E7" s="41" t="s">
        <v>166</v>
      </c>
      <c r="F7" s="42" t="s">
        <v>77</v>
      </c>
      <c r="G7" s="43" t="s">
        <v>95</v>
      </c>
      <c r="H7" s="40" t="s">
        <v>167</v>
      </c>
      <c r="I7" s="85">
        <v>1</v>
      </c>
      <c r="J7" s="96" t="s">
        <v>168</v>
      </c>
      <c r="K7" s="44" t="s">
        <v>77</v>
      </c>
      <c r="L7" s="40" t="s">
        <v>449</v>
      </c>
      <c r="M7" s="40" t="s">
        <v>449</v>
      </c>
      <c r="N7" s="40" t="s">
        <v>449</v>
      </c>
      <c r="O7" s="40" t="s">
        <v>449</v>
      </c>
      <c r="P7" s="119" t="s">
        <v>169</v>
      </c>
    </row>
    <row r="8" spans="1:16" x14ac:dyDescent="0.2">
      <c r="A8" s="39" t="s">
        <v>58</v>
      </c>
      <c r="B8" s="40" t="s">
        <v>170</v>
      </c>
      <c r="C8" s="40" t="s">
        <v>778</v>
      </c>
      <c r="D8" s="40" t="s">
        <v>171</v>
      </c>
      <c r="E8" s="41" t="s">
        <v>172</v>
      </c>
      <c r="F8" s="42" t="s">
        <v>77</v>
      </c>
      <c r="G8" s="43" t="s">
        <v>78</v>
      </c>
      <c r="H8" s="40" t="s">
        <v>162</v>
      </c>
      <c r="I8" s="85">
        <v>7</v>
      </c>
      <c r="J8" s="96" t="s">
        <v>173</v>
      </c>
      <c r="K8" s="44" t="s">
        <v>77</v>
      </c>
      <c r="L8" s="40" t="s">
        <v>449</v>
      </c>
      <c r="M8" s="40" t="s">
        <v>449</v>
      </c>
      <c r="N8" s="40" t="s">
        <v>449</v>
      </c>
      <c r="O8" s="40" t="s">
        <v>449</v>
      </c>
      <c r="P8" s="119" t="s">
        <v>155</v>
      </c>
    </row>
    <row r="9" spans="1:16" ht="38.25" x14ac:dyDescent="0.2">
      <c r="A9" s="39" t="s">
        <v>58</v>
      </c>
      <c r="B9" s="40" t="s">
        <v>174</v>
      </c>
      <c r="C9" s="40" t="s">
        <v>778</v>
      </c>
      <c r="D9" s="40" t="s">
        <v>175</v>
      </c>
      <c r="E9" s="41" t="s">
        <v>176</v>
      </c>
      <c r="F9" s="42" t="s">
        <v>77</v>
      </c>
      <c r="G9" s="43" t="s">
        <v>95</v>
      </c>
      <c r="H9" s="40" t="s">
        <v>167</v>
      </c>
      <c r="I9" s="85">
        <v>1</v>
      </c>
      <c r="J9" s="96" t="s">
        <v>168</v>
      </c>
      <c r="K9" s="44" t="s">
        <v>77</v>
      </c>
      <c r="L9" s="40" t="s">
        <v>449</v>
      </c>
      <c r="M9" s="40" t="s">
        <v>449</v>
      </c>
      <c r="N9" s="40" t="s">
        <v>449</v>
      </c>
      <c r="O9" s="40" t="s">
        <v>449</v>
      </c>
      <c r="P9" s="119" t="s">
        <v>169</v>
      </c>
    </row>
    <row r="10" spans="1:16" ht="51" x14ac:dyDescent="0.2">
      <c r="A10" s="39" t="s">
        <v>58</v>
      </c>
      <c r="B10" s="40" t="s">
        <v>177</v>
      </c>
      <c r="C10" s="40" t="s">
        <v>778</v>
      </c>
      <c r="D10" s="40" t="s">
        <v>178</v>
      </c>
      <c r="E10" s="41" t="s">
        <v>179</v>
      </c>
      <c r="F10" s="42" t="s">
        <v>77</v>
      </c>
      <c r="G10" s="43" t="s">
        <v>95</v>
      </c>
      <c r="H10" s="40" t="s">
        <v>180</v>
      </c>
      <c r="I10" s="85">
        <v>3</v>
      </c>
      <c r="J10" s="96" t="s">
        <v>168</v>
      </c>
      <c r="K10" s="44" t="s">
        <v>77</v>
      </c>
      <c r="L10" s="40" t="s">
        <v>449</v>
      </c>
      <c r="M10" s="40" t="s">
        <v>449</v>
      </c>
      <c r="N10" s="40" t="s">
        <v>449</v>
      </c>
      <c r="O10" s="40" t="s">
        <v>449</v>
      </c>
      <c r="P10" s="119" t="s">
        <v>169</v>
      </c>
    </row>
    <row r="11" spans="1:16" ht="25.5" x14ac:dyDescent="0.2">
      <c r="A11" s="39" t="s">
        <v>58</v>
      </c>
      <c r="B11" s="40" t="s">
        <v>181</v>
      </c>
      <c r="C11" s="40" t="s">
        <v>778</v>
      </c>
      <c r="D11" s="40" t="s">
        <v>182</v>
      </c>
      <c r="E11" s="41" t="s">
        <v>183</v>
      </c>
      <c r="F11" s="42" t="s">
        <v>77</v>
      </c>
      <c r="G11" s="43" t="s">
        <v>95</v>
      </c>
      <c r="H11" s="40" t="s">
        <v>180</v>
      </c>
      <c r="I11" s="85">
        <v>1</v>
      </c>
      <c r="J11" s="96" t="s">
        <v>168</v>
      </c>
      <c r="K11" s="44" t="s">
        <v>77</v>
      </c>
      <c r="L11" s="40" t="s">
        <v>449</v>
      </c>
      <c r="M11" s="40" t="s">
        <v>449</v>
      </c>
      <c r="N11" s="40" t="s">
        <v>449</v>
      </c>
      <c r="O11" s="40" t="s">
        <v>449</v>
      </c>
      <c r="P11" s="119" t="s">
        <v>169</v>
      </c>
    </row>
    <row r="12" spans="1:16" ht="25.5" x14ac:dyDescent="0.2">
      <c r="A12" s="39" t="s">
        <v>58</v>
      </c>
      <c r="B12" s="40" t="s">
        <v>184</v>
      </c>
      <c r="C12" s="40" t="s">
        <v>778</v>
      </c>
      <c r="D12" s="40" t="s">
        <v>182</v>
      </c>
      <c r="E12" s="41" t="s">
        <v>185</v>
      </c>
      <c r="F12" s="42" t="s">
        <v>77</v>
      </c>
      <c r="G12" s="43" t="s">
        <v>78</v>
      </c>
      <c r="H12" s="40" t="s">
        <v>180</v>
      </c>
      <c r="I12" s="85">
        <v>9</v>
      </c>
      <c r="J12" s="96" t="s">
        <v>186</v>
      </c>
      <c r="K12" s="44" t="s">
        <v>77</v>
      </c>
      <c r="L12" s="40" t="s">
        <v>449</v>
      </c>
      <c r="M12" s="40" t="s">
        <v>449</v>
      </c>
      <c r="N12" s="40" t="s">
        <v>449</v>
      </c>
      <c r="O12" s="40" t="s">
        <v>449</v>
      </c>
      <c r="P12" s="119" t="s">
        <v>155</v>
      </c>
    </row>
    <row r="13" spans="1:16" x14ac:dyDescent="0.2">
      <c r="A13" s="39" t="s">
        <v>58</v>
      </c>
      <c r="B13" s="40" t="s">
        <v>187</v>
      </c>
      <c r="C13" s="40" t="s">
        <v>778</v>
      </c>
      <c r="D13" s="40" t="s">
        <v>188</v>
      </c>
      <c r="E13" s="41" t="s">
        <v>189</v>
      </c>
      <c r="F13" s="42" t="s">
        <v>77</v>
      </c>
      <c r="G13" s="43" t="s">
        <v>78</v>
      </c>
      <c r="H13" s="40" t="s">
        <v>180</v>
      </c>
      <c r="I13" s="85">
        <v>2</v>
      </c>
      <c r="J13" s="96" t="s">
        <v>154</v>
      </c>
      <c r="K13" s="44" t="s">
        <v>77</v>
      </c>
      <c r="L13" s="40" t="s">
        <v>449</v>
      </c>
      <c r="M13" s="40" t="s">
        <v>449</v>
      </c>
      <c r="N13" s="40" t="s">
        <v>449</v>
      </c>
      <c r="O13" s="40" t="s">
        <v>449</v>
      </c>
      <c r="P13" s="119" t="s">
        <v>155</v>
      </c>
    </row>
    <row r="14" spans="1:16" ht="25.5" x14ac:dyDescent="0.2">
      <c r="A14" s="39" t="s">
        <v>58</v>
      </c>
      <c r="B14" s="40" t="s">
        <v>190</v>
      </c>
      <c r="C14" s="40" t="s">
        <v>778</v>
      </c>
      <c r="D14" s="40" t="s">
        <v>191</v>
      </c>
      <c r="E14" s="41" t="s">
        <v>192</v>
      </c>
      <c r="F14" s="42" t="s">
        <v>77</v>
      </c>
      <c r="G14" s="43" t="s">
        <v>78</v>
      </c>
      <c r="H14" s="40" t="s">
        <v>193</v>
      </c>
      <c r="I14" s="85">
        <v>4</v>
      </c>
      <c r="J14" s="96">
        <v>0</v>
      </c>
      <c r="K14" s="44" t="s">
        <v>77</v>
      </c>
      <c r="L14" s="40" t="s">
        <v>449</v>
      </c>
      <c r="M14" s="40" t="s">
        <v>449</v>
      </c>
      <c r="N14" s="40" t="s">
        <v>449</v>
      </c>
      <c r="O14" s="40" t="s">
        <v>449</v>
      </c>
      <c r="P14" s="119" t="s">
        <v>194</v>
      </c>
    </row>
    <row r="15" spans="1:16" x14ac:dyDescent="0.2">
      <c r="A15" s="39" t="s">
        <v>58</v>
      </c>
      <c r="B15" s="40" t="s">
        <v>195</v>
      </c>
      <c r="C15" s="40" t="s">
        <v>778</v>
      </c>
      <c r="D15" s="40" t="s">
        <v>191</v>
      </c>
      <c r="E15" s="41" t="s">
        <v>196</v>
      </c>
      <c r="F15" s="42" t="s">
        <v>77</v>
      </c>
      <c r="G15" s="43" t="s">
        <v>78</v>
      </c>
      <c r="H15" s="40" t="s">
        <v>145</v>
      </c>
      <c r="I15" s="85">
        <v>11</v>
      </c>
      <c r="J15" s="96" t="s">
        <v>197</v>
      </c>
      <c r="K15" s="44" t="s">
        <v>77</v>
      </c>
      <c r="L15" s="40" t="s">
        <v>449</v>
      </c>
      <c r="M15" s="40" t="s">
        <v>449</v>
      </c>
      <c r="N15" s="40" t="s">
        <v>449</v>
      </c>
      <c r="O15" s="40" t="s">
        <v>449</v>
      </c>
      <c r="P15" s="119" t="s">
        <v>155</v>
      </c>
    </row>
    <row r="16" spans="1:16" ht="25.5" x14ac:dyDescent="0.2">
      <c r="A16" s="39" t="s">
        <v>58</v>
      </c>
      <c r="B16" s="40" t="s">
        <v>198</v>
      </c>
      <c r="C16" s="40" t="s">
        <v>778</v>
      </c>
      <c r="D16" s="40" t="s">
        <v>199</v>
      </c>
      <c r="E16" s="41" t="s">
        <v>200</v>
      </c>
      <c r="F16" s="42" t="s">
        <v>77</v>
      </c>
      <c r="G16" s="43" t="s">
        <v>78</v>
      </c>
      <c r="H16" s="40" t="s">
        <v>201</v>
      </c>
      <c r="I16" s="85">
        <v>1</v>
      </c>
      <c r="J16" s="96">
        <v>0</v>
      </c>
      <c r="K16" s="44" t="s">
        <v>77</v>
      </c>
      <c r="L16" s="40" t="s">
        <v>449</v>
      </c>
      <c r="M16" s="40" t="s">
        <v>449</v>
      </c>
      <c r="N16" s="40" t="s">
        <v>449</v>
      </c>
      <c r="O16" s="40" t="s">
        <v>449</v>
      </c>
      <c r="P16" s="119" t="s">
        <v>194</v>
      </c>
    </row>
    <row r="17" spans="1:16" ht="38.25" x14ac:dyDescent="0.2">
      <c r="A17" s="39" t="s">
        <v>58</v>
      </c>
      <c r="B17" s="40" t="s">
        <v>202</v>
      </c>
      <c r="C17" s="40" t="s">
        <v>778</v>
      </c>
      <c r="D17" s="40" t="s">
        <v>203</v>
      </c>
      <c r="E17" s="41" t="s">
        <v>204</v>
      </c>
      <c r="F17" s="42" t="s">
        <v>77</v>
      </c>
      <c r="G17" s="43" t="s">
        <v>78</v>
      </c>
      <c r="H17" s="40" t="s">
        <v>205</v>
      </c>
      <c r="I17" s="85">
        <v>2</v>
      </c>
      <c r="J17" s="96" t="s">
        <v>173</v>
      </c>
      <c r="K17" s="44" t="s">
        <v>77</v>
      </c>
      <c r="L17" s="40" t="s">
        <v>449</v>
      </c>
      <c r="M17" s="40" t="s">
        <v>449</v>
      </c>
      <c r="N17" s="40" t="s">
        <v>449</v>
      </c>
      <c r="O17" s="40" t="s">
        <v>449</v>
      </c>
      <c r="P17" s="119" t="s">
        <v>155</v>
      </c>
    </row>
    <row r="18" spans="1:16" ht="25.5" x14ac:dyDescent="0.2">
      <c r="A18" s="39" t="s">
        <v>58</v>
      </c>
      <c r="B18" s="40" t="s">
        <v>206</v>
      </c>
      <c r="C18" s="40" t="s">
        <v>778</v>
      </c>
      <c r="D18" s="40" t="s">
        <v>203</v>
      </c>
      <c r="E18" s="41" t="s">
        <v>207</v>
      </c>
      <c r="F18" s="42" t="s">
        <v>77</v>
      </c>
      <c r="G18" s="43" t="s">
        <v>78</v>
      </c>
      <c r="H18" s="40" t="s">
        <v>205</v>
      </c>
      <c r="I18" s="85">
        <v>2</v>
      </c>
      <c r="J18" s="96" t="s">
        <v>173</v>
      </c>
      <c r="K18" s="44" t="s">
        <v>77</v>
      </c>
      <c r="L18" s="40" t="s">
        <v>449</v>
      </c>
      <c r="M18" s="40" t="s">
        <v>449</v>
      </c>
      <c r="N18" s="40" t="s">
        <v>449</v>
      </c>
      <c r="O18" s="40" t="s">
        <v>449</v>
      </c>
      <c r="P18" s="119" t="s">
        <v>155</v>
      </c>
    </row>
    <row r="19" spans="1:16" ht="38.25" x14ac:dyDescent="0.2">
      <c r="A19" s="39" t="s">
        <v>58</v>
      </c>
      <c r="B19" s="40" t="s">
        <v>208</v>
      </c>
      <c r="C19" s="40" t="s">
        <v>778</v>
      </c>
      <c r="D19" s="40" t="s">
        <v>203</v>
      </c>
      <c r="E19" s="41" t="s">
        <v>209</v>
      </c>
      <c r="F19" s="42" t="s">
        <v>77</v>
      </c>
      <c r="G19" s="43" t="s">
        <v>78</v>
      </c>
      <c r="H19" s="40" t="s">
        <v>210</v>
      </c>
      <c r="I19" s="85">
        <v>6</v>
      </c>
      <c r="J19" s="96" t="s">
        <v>173</v>
      </c>
      <c r="K19" s="44" t="s">
        <v>77</v>
      </c>
      <c r="L19" s="40" t="s">
        <v>449</v>
      </c>
      <c r="M19" s="40" t="s">
        <v>449</v>
      </c>
      <c r="N19" s="40" t="s">
        <v>449</v>
      </c>
      <c r="O19" s="40" t="s">
        <v>449</v>
      </c>
      <c r="P19" s="119" t="s">
        <v>155</v>
      </c>
    </row>
    <row r="20" spans="1:16" ht="38.25" x14ac:dyDescent="0.2">
      <c r="A20" s="39" t="s">
        <v>58</v>
      </c>
      <c r="B20" s="40" t="s">
        <v>211</v>
      </c>
      <c r="C20" s="40" t="s">
        <v>778</v>
      </c>
      <c r="D20" s="40" t="s">
        <v>203</v>
      </c>
      <c r="E20" s="41" t="s">
        <v>212</v>
      </c>
      <c r="F20" s="42" t="s">
        <v>77</v>
      </c>
      <c r="G20" s="43" t="s">
        <v>78</v>
      </c>
      <c r="H20" s="40" t="s">
        <v>210</v>
      </c>
      <c r="I20" s="85">
        <v>4</v>
      </c>
      <c r="J20" s="96" t="s">
        <v>173</v>
      </c>
      <c r="K20" s="44" t="s">
        <v>77</v>
      </c>
      <c r="L20" s="40" t="s">
        <v>449</v>
      </c>
      <c r="M20" s="40" t="s">
        <v>449</v>
      </c>
      <c r="N20" s="40" t="s">
        <v>449</v>
      </c>
      <c r="O20" s="40" t="s">
        <v>449</v>
      </c>
      <c r="P20" s="119" t="s">
        <v>155</v>
      </c>
    </row>
    <row r="21" spans="1:16" ht="25.5" x14ac:dyDescent="0.2">
      <c r="A21" s="39" t="s">
        <v>58</v>
      </c>
      <c r="B21" s="40" t="s">
        <v>213</v>
      </c>
      <c r="C21" s="40" t="s">
        <v>778</v>
      </c>
      <c r="D21" s="40" t="s">
        <v>205</v>
      </c>
      <c r="E21" s="41" t="s">
        <v>214</v>
      </c>
      <c r="F21" s="42" t="s">
        <v>77</v>
      </c>
      <c r="G21" s="43" t="s">
        <v>95</v>
      </c>
      <c r="H21" s="40" t="s">
        <v>215</v>
      </c>
      <c r="I21" s="85">
        <v>5</v>
      </c>
      <c r="J21" s="96" t="s">
        <v>168</v>
      </c>
      <c r="K21" s="44" t="s">
        <v>77</v>
      </c>
      <c r="L21" s="40" t="s">
        <v>449</v>
      </c>
      <c r="M21" s="40" t="s">
        <v>449</v>
      </c>
      <c r="N21" s="40" t="s">
        <v>449</v>
      </c>
      <c r="O21" s="40" t="s">
        <v>449</v>
      </c>
      <c r="P21" s="119" t="s">
        <v>169</v>
      </c>
    </row>
    <row r="22" spans="1:16" ht="25.5" x14ac:dyDescent="0.2">
      <c r="A22" s="39" t="s">
        <v>58</v>
      </c>
      <c r="B22" s="40" t="s">
        <v>216</v>
      </c>
      <c r="C22" s="40" t="s">
        <v>778</v>
      </c>
      <c r="D22" s="40" t="s">
        <v>145</v>
      </c>
      <c r="E22" s="41" t="s">
        <v>217</v>
      </c>
      <c r="F22" s="42" t="s">
        <v>77</v>
      </c>
      <c r="G22" s="43" t="s">
        <v>95</v>
      </c>
      <c r="H22" s="40" t="s">
        <v>215</v>
      </c>
      <c r="I22" s="85">
        <v>5</v>
      </c>
      <c r="J22" s="96" t="s">
        <v>168</v>
      </c>
      <c r="K22" s="44" t="s">
        <v>77</v>
      </c>
      <c r="L22" s="40" t="s">
        <v>449</v>
      </c>
      <c r="M22" s="40" t="s">
        <v>449</v>
      </c>
      <c r="N22" s="40" t="s">
        <v>449</v>
      </c>
      <c r="O22" s="40" t="s">
        <v>449</v>
      </c>
      <c r="P22" s="119" t="s">
        <v>169</v>
      </c>
    </row>
    <row r="23" spans="1:16" ht="25.5" x14ac:dyDescent="0.2">
      <c r="A23" s="39" t="s">
        <v>58</v>
      </c>
      <c r="B23" s="40" t="s">
        <v>218</v>
      </c>
      <c r="C23" s="40" t="s">
        <v>778</v>
      </c>
      <c r="D23" s="40" t="s">
        <v>219</v>
      </c>
      <c r="E23" s="41" t="s">
        <v>220</v>
      </c>
      <c r="F23" s="42" t="s">
        <v>77</v>
      </c>
      <c r="G23" s="43" t="s">
        <v>95</v>
      </c>
      <c r="H23" s="40" t="s">
        <v>215</v>
      </c>
      <c r="I23" s="85">
        <v>5</v>
      </c>
      <c r="J23" s="96" t="s">
        <v>168</v>
      </c>
      <c r="K23" s="44" t="s">
        <v>77</v>
      </c>
      <c r="L23" s="40" t="s">
        <v>449</v>
      </c>
      <c r="M23" s="40" t="s">
        <v>449</v>
      </c>
      <c r="N23" s="40" t="s">
        <v>449</v>
      </c>
      <c r="O23" s="40" t="s">
        <v>449</v>
      </c>
      <c r="P23" s="119" t="s">
        <v>169</v>
      </c>
    </row>
    <row r="24" spans="1:16" ht="38.25" x14ac:dyDescent="0.2">
      <c r="A24" s="39" t="s">
        <v>58</v>
      </c>
      <c r="B24" s="40" t="s">
        <v>221</v>
      </c>
      <c r="C24" s="40" t="s">
        <v>778</v>
      </c>
      <c r="D24" s="40" t="s">
        <v>222</v>
      </c>
      <c r="E24" s="41" t="s">
        <v>223</v>
      </c>
      <c r="F24" s="42" t="s">
        <v>77</v>
      </c>
      <c r="G24" s="43" t="s">
        <v>95</v>
      </c>
      <c r="H24" s="40" t="s">
        <v>224</v>
      </c>
      <c r="I24" s="85">
        <v>2</v>
      </c>
      <c r="J24" s="96" t="s">
        <v>168</v>
      </c>
      <c r="K24" s="44" t="s">
        <v>77</v>
      </c>
      <c r="L24" s="40" t="s">
        <v>449</v>
      </c>
      <c r="M24" s="40" t="s">
        <v>449</v>
      </c>
      <c r="N24" s="40" t="s">
        <v>449</v>
      </c>
      <c r="O24" s="40" t="s">
        <v>449</v>
      </c>
      <c r="P24" s="119" t="s">
        <v>169</v>
      </c>
    </row>
    <row r="25" spans="1:16" ht="38.25" x14ac:dyDescent="0.2">
      <c r="A25" s="39" t="s">
        <v>58</v>
      </c>
      <c r="B25" s="40" t="s">
        <v>225</v>
      </c>
      <c r="C25" s="40" t="s">
        <v>778</v>
      </c>
      <c r="D25" s="40" t="s">
        <v>222</v>
      </c>
      <c r="E25" s="41" t="s">
        <v>226</v>
      </c>
      <c r="F25" s="42" t="s">
        <v>77</v>
      </c>
      <c r="G25" s="43" t="s">
        <v>95</v>
      </c>
      <c r="H25" s="40" t="s">
        <v>224</v>
      </c>
      <c r="I25" s="85">
        <v>2</v>
      </c>
      <c r="J25" s="96" t="s">
        <v>168</v>
      </c>
      <c r="K25" s="44" t="s">
        <v>77</v>
      </c>
      <c r="L25" s="40" t="s">
        <v>449</v>
      </c>
      <c r="M25" s="40" t="s">
        <v>449</v>
      </c>
      <c r="N25" s="40" t="s">
        <v>449</v>
      </c>
      <c r="O25" s="40" t="s">
        <v>449</v>
      </c>
      <c r="P25" s="119" t="s">
        <v>169</v>
      </c>
    </row>
    <row r="26" spans="1:16" ht="63.75" x14ac:dyDescent="0.2">
      <c r="A26" s="39" t="s">
        <v>58</v>
      </c>
      <c r="B26" s="40" t="s">
        <v>227</v>
      </c>
      <c r="C26" s="40" t="s">
        <v>778</v>
      </c>
      <c r="D26" s="40" t="s">
        <v>222</v>
      </c>
      <c r="E26" s="41" t="s">
        <v>228</v>
      </c>
      <c r="F26" s="42" t="s">
        <v>77</v>
      </c>
      <c r="G26" s="43" t="s">
        <v>95</v>
      </c>
      <c r="H26" s="40" t="s">
        <v>224</v>
      </c>
      <c r="I26" s="85">
        <v>2</v>
      </c>
      <c r="J26" s="96" t="s">
        <v>168</v>
      </c>
      <c r="K26" s="44" t="s">
        <v>77</v>
      </c>
      <c r="L26" s="40" t="s">
        <v>449</v>
      </c>
      <c r="M26" s="40" t="s">
        <v>449</v>
      </c>
      <c r="N26" s="40" t="s">
        <v>449</v>
      </c>
      <c r="O26" s="40" t="s">
        <v>449</v>
      </c>
      <c r="P26" s="119" t="s">
        <v>169</v>
      </c>
    </row>
    <row r="27" spans="1:16" ht="38.25" x14ac:dyDescent="0.2">
      <c r="A27" s="39" t="s">
        <v>58</v>
      </c>
      <c r="B27" s="40" t="s">
        <v>229</v>
      </c>
      <c r="C27" s="40" t="s">
        <v>778</v>
      </c>
      <c r="D27" s="40" t="s">
        <v>215</v>
      </c>
      <c r="E27" s="41" t="s">
        <v>230</v>
      </c>
      <c r="F27" s="42" t="s">
        <v>77</v>
      </c>
      <c r="G27" s="43" t="s">
        <v>78</v>
      </c>
      <c r="H27" s="40" t="s">
        <v>231</v>
      </c>
      <c r="I27" s="85">
        <v>9</v>
      </c>
      <c r="J27" s="96" t="s">
        <v>154</v>
      </c>
      <c r="K27" s="44" t="s">
        <v>77</v>
      </c>
      <c r="L27" s="40" t="s">
        <v>449</v>
      </c>
      <c r="M27" s="40" t="s">
        <v>449</v>
      </c>
      <c r="N27" s="40" t="s">
        <v>449</v>
      </c>
      <c r="O27" s="40" t="s">
        <v>449</v>
      </c>
      <c r="P27" s="119" t="s">
        <v>155</v>
      </c>
    </row>
    <row r="28" spans="1:16" x14ac:dyDescent="0.2">
      <c r="A28" s="39" t="s">
        <v>58</v>
      </c>
      <c r="B28" s="40" t="s">
        <v>232</v>
      </c>
      <c r="C28" s="40" t="s">
        <v>778</v>
      </c>
      <c r="D28" s="40" t="s">
        <v>224</v>
      </c>
      <c r="E28" s="41" t="s">
        <v>233</v>
      </c>
      <c r="F28" s="42" t="s">
        <v>77</v>
      </c>
      <c r="G28" s="43" t="s">
        <v>78</v>
      </c>
      <c r="H28" s="40" t="s">
        <v>231</v>
      </c>
      <c r="I28" s="85">
        <v>8</v>
      </c>
      <c r="J28" s="96" t="s">
        <v>234</v>
      </c>
      <c r="K28" s="44" t="s">
        <v>77</v>
      </c>
      <c r="L28" s="40" t="s">
        <v>449</v>
      </c>
      <c r="M28" s="40" t="s">
        <v>449</v>
      </c>
      <c r="N28" s="40" t="s">
        <v>449</v>
      </c>
      <c r="O28" s="40" t="s">
        <v>449</v>
      </c>
      <c r="P28" s="119" t="s">
        <v>155</v>
      </c>
    </row>
    <row r="29" spans="1:16" ht="25.5" x14ac:dyDescent="0.2">
      <c r="A29" s="39" t="s">
        <v>58</v>
      </c>
      <c r="B29" s="40" t="s">
        <v>235</v>
      </c>
      <c r="C29" s="40" t="s">
        <v>778</v>
      </c>
      <c r="D29" s="40" t="s">
        <v>236</v>
      </c>
      <c r="E29" s="41" t="s">
        <v>237</v>
      </c>
      <c r="F29" s="42" t="s">
        <v>77</v>
      </c>
      <c r="G29" s="40" t="s">
        <v>76</v>
      </c>
      <c r="H29" s="40" t="s">
        <v>231</v>
      </c>
      <c r="I29" s="85">
        <v>4</v>
      </c>
      <c r="J29" s="96" t="s">
        <v>168</v>
      </c>
      <c r="K29" s="44" t="s">
        <v>77</v>
      </c>
      <c r="L29" s="40" t="s">
        <v>449</v>
      </c>
      <c r="M29" s="40" t="s">
        <v>449</v>
      </c>
      <c r="N29" s="40" t="s">
        <v>449</v>
      </c>
      <c r="O29" s="40" t="s">
        <v>449</v>
      </c>
      <c r="P29" s="119" t="s">
        <v>238</v>
      </c>
    </row>
    <row r="30" spans="1:16" ht="38.25" x14ac:dyDescent="0.2">
      <c r="A30" s="39" t="s">
        <v>59</v>
      </c>
      <c r="B30" s="40" t="s">
        <v>239</v>
      </c>
      <c r="C30" s="40" t="s">
        <v>778</v>
      </c>
      <c r="D30" s="40" t="s">
        <v>240</v>
      </c>
      <c r="E30" s="41" t="s">
        <v>241</v>
      </c>
      <c r="F30" s="42" t="s">
        <v>77</v>
      </c>
      <c r="G30" s="43" t="s">
        <v>95</v>
      </c>
      <c r="H30" s="40" t="s">
        <v>242</v>
      </c>
      <c r="I30" s="85">
        <v>1</v>
      </c>
      <c r="J30" s="96" t="s">
        <v>155</v>
      </c>
      <c r="K30" s="44" t="s">
        <v>77</v>
      </c>
      <c r="L30" s="40" t="s">
        <v>449</v>
      </c>
      <c r="M30" s="40" t="s">
        <v>449</v>
      </c>
      <c r="N30" s="40" t="s">
        <v>449</v>
      </c>
      <c r="O30" s="40" t="s">
        <v>449</v>
      </c>
      <c r="P30" s="119" t="s">
        <v>169</v>
      </c>
    </row>
    <row r="31" spans="1:16" x14ac:dyDescent="0.2">
      <c r="A31" s="39" t="s">
        <v>59</v>
      </c>
      <c r="B31" s="40" t="s">
        <v>243</v>
      </c>
      <c r="C31" s="40" t="s">
        <v>778</v>
      </c>
      <c r="D31" s="40" t="s">
        <v>244</v>
      </c>
      <c r="E31" s="41" t="s">
        <v>245</v>
      </c>
      <c r="F31" s="42" t="s">
        <v>77</v>
      </c>
      <c r="G31" s="43" t="s">
        <v>78</v>
      </c>
      <c r="H31" s="40" t="s">
        <v>246</v>
      </c>
      <c r="I31" s="85" t="s">
        <v>247</v>
      </c>
      <c r="J31" s="96" t="s">
        <v>248</v>
      </c>
      <c r="K31" s="44" t="s">
        <v>77</v>
      </c>
      <c r="L31" s="40" t="s">
        <v>449</v>
      </c>
      <c r="M31" s="40" t="s">
        <v>449</v>
      </c>
      <c r="N31" s="40" t="s">
        <v>449</v>
      </c>
      <c r="O31" s="40" t="s">
        <v>449</v>
      </c>
      <c r="P31" s="119" t="s">
        <v>155</v>
      </c>
    </row>
    <row r="32" spans="1:16" x14ac:dyDescent="0.2">
      <c r="A32" s="39" t="s">
        <v>59</v>
      </c>
      <c r="B32" s="40" t="s">
        <v>249</v>
      </c>
      <c r="C32" s="40" t="s">
        <v>778</v>
      </c>
      <c r="D32" s="40" t="s">
        <v>244</v>
      </c>
      <c r="E32" s="41" t="s">
        <v>250</v>
      </c>
      <c r="F32" s="42" t="s">
        <v>77</v>
      </c>
      <c r="G32" s="43" t="s">
        <v>78</v>
      </c>
      <c r="H32" s="40" t="s">
        <v>251</v>
      </c>
      <c r="I32" s="85" t="s">
        <v>252</v>
      </c>
      <c r="J32" s="96" t="s">
        <v>234</v>
      </c>
      <c r="K32" s="44" t="s">
        <v>77</v>
      </c>
      <c r="L32" s="40" t="s">
        <v>449</v>
      </c>
      <c r="M32" s="40" t="s">
        <v>449</v>
      </c>
      <c r="N32" s="40" t="s">
        <v>449</v>
      </c>
      <c r="O32" s="40" t="s">
        <v>449</v>
      </c>
      <c r="P32" s="119" t="s">
        <v>155</v>
      </c>
    </row>
    <row r="33" spans="1:16" ht="25.5" x14ac:dyDescent="0.2">
      <c r="A33" s="39" t="s">
        <v>59</v>
      </c>
      <c r="B33" s="40" t="s">
        <v>253</v>
      </c>
      <c r="C33" s="40" t="s">
        <v>778</v>
      </c>
      <c r="D33" s="40" t="s">
        <v>254</v>
      </c>
      <c r="E33" s="41" t="s">
        <v>255</v>
      </c>
      <c r="F33" s="42" t="s">
        <v>77</v>
      </c>
      <c r="G33" s="43" t="s">
        <v>78</v>
      </c>
      <c r="H33" s="40" t="s">
        <v>256</v>
      </c>
      <c r="I33" s="85" t="s">
        <v>257</v>
      </c>
      <c r="J33" s="96" t="s">
        <v>154</v>
      </c>
      <c r="K33" s="44" t="s">
        <v>77</v>
      </c>
      <c r="L33" s="40" t="s">
        <v>449</v>
      </c>
      <c r="M33" s="40" t="s">
        <v>449</v>
      </c>
      <c r="N33" s="40" t="s">
        <v>449</v>
      </c>
      <c r="O33" s="40" t="s">
        <v>449</v>
      </c>
      <c r="P33" s="119" t="s">
        <v>155</v>
      </c>
    </row>
    <row r="34" spans="1:16" ht="51" x14ac:dyDescent="0.2">
      <c r="A34" s="39" t="s">
        <v>59</v>
      </c>
      <c r="B34" s="40" t="s">
        <v>258</v>
      </c>
      <c r="C34" s="40" t="s">
        <v>778</v>
      </c>
      <c r="D34" s="40" t="s">
        <v>259</v>
      </c>
      <c r="E34" s="41" t="s">
        <v>260</v>
      </c>
      <c r="F34" s="42" t="s">
        <v>77</v>
      </c>
      <c r="G34" s="43" t="s">
        <v>78</v>
      </c>
      <c r="H34" s="40" t="s">
        <v>261</v>
      </c>
      <c r="I34" s="85" t="s">
        <v>247</v>
      </c>
      <c r="J34" s="96" t="s">
        <v>262</v>
      </c>
      <c r="K34" s="44" t="s">
        <v>77</v>
      </c>
      <c r="L34" s="40" t="s">
        <v>449</v>
      </c>
      <c r="M34" s="40" t="s">
        <v>449</v>
      </c>
      <c r="N34" s="40" t="s">
        <v>449</v>
      </c>
      <c r="O34" s="40" t="s">
        <v>449</v>
      </c>
      <c r="P34" s="119" t="s">
        <v>155</v>
      </c>
    </row>
    <row r="35" spans="1:16" ht="38.25" x14ac:dyDescent="0.2">
      <c r="A35" s="39" t="s">
        <v>59</v>
      </c>
      <c r="B35" s="40" t="s">
        <v>263</v>
      </c>
      <c r="C35" s="40" t="s">
        <v>778</v>
      </c>
      <c r="D35" s="40" t="s">
        <v>264</v>
      </c>
      <c r="E35" s="41" t="s">
        <v>265</v>
      </c>
      <c r="F35" s="42" t="s">
        <v>77</v>
      </c>
      <c r="G35" s="43" t="s">
        <v>78</v>
      </c>
      <c r="H35" s="40" t="s">
        <v>266</v>
      </c>
      <c r="I35" s="85" t="s">
        <v>257</v>
      </c>
      <c r="J35" s="96" t="s">
        <v>234</v>
      </c>
      <c r="K35" s="44" t="s">
        <v>77</v>
      </c>
      <c r="L35" s="40" t="s">
        <v>449</v>
      </c>
      <c r="M35" s="40" t="s">
        <v>449</v>
      </c>
      <c r="N35" s="40" t="s">
        <v>449</v>
      </c>
      <c r="O35" s="40" t="s">
        <v>449</v>
      </c>
      <c r="P35" s="119" t="s">
        <v>155</v>
      </c>
    </row>
    <row r="36" spans="1:16" ht="38.25" x14ac:dyDescent="0.2">
      <c r="A36" s="39" t="s">
        <v>59</v>
      </c>
      <c r="B36" s="40" t="s">
        <v>267</v>
      </c>
      <c r="C36" s="40" t="s">
        <v>778</v>
      </c>
      <c r="D36" s="40" t="s">
        <v>268</v>
      </c>
      <c r="E36" s="41" t="s">
        <v>269</v>
      </c>
      <c r="F36" s="42" t="s">
        <v>77</v>
      </c>
      <c r="G36" s="43" t="s">
        <v>78</v>
      </c>
      <c r="H36" s="40" t="s">
        <v>270</v>
      </c>
      <c r="I36" s="85" t="s">
        <v>271</v>
      </c>
      <c r="J36" s="96" t="s">
        <v>272</v>
      </c>
      <c r="K36" s="44" t="s">
        <v>77</v>
      </c>
      <c r="L36" s="40" t="s">
        <v>449</v>
      </c>
      <c r="M36" s="40" t="s">
        <v>449</v>
      </c>
      <c r="N36" s="40" t="s">
        <v>449</v>
      </c>
      <c r="O36" s="40" t="s">
        <v>449</v>
      </c>
      <c r="P36" s="119" t="s">
        <v>155</v>
      </c>
    </row>
    <row r="37" spans="1:16" ht="51" x14ac:dyDescent="0.2">
      <c r="A37" s="39" t="s">
        <v>59</v>
      </c>
      <c r="B37" s="40" t="s">
        <v>273</v>
      </c>
      <c r="C37" s="40" t="s">
        <v>778</v>
      </c>
      <c r="D37" s="40" t="s">
        <v>274</v>
      </c>
      <c r="E37" s="41" t="s">
        <v>275</v>
      </c>
      <c r="F37" s="42" t="s">
        <v>77</v>
      </c>
      <c r="G37" s="43" t="s">
        <v>78</v>
      </c>
      <c r="H37" s="40" t="s">
        <v>276</v>
      </c>
      <c r="I37" s="85" t="s">
        <v>277</v>
      </c>
      <c r="J37" s="96">
        <v>0</v>
      </c>
      <c r="K37" s="44" t="s">
        <v>77</v>
      </c>
      <c r="L37" s="40" t="s">
        <v>449</v>
      </c>
      <c r="M37" s="40" t="s">
        <v>449</v>
      </c>
      <c r="N37" s="40" t="s">
        <v>449</v>
      </c>
      <c r="O37" s="40" t="s">
        <v>449</v>
      </c>
      <c r="P37" s="119" t="s">
        <v>194</v>
      </c>
    </row>
    <row r="38" spans="1:16" ht="38.25" x14ac:dyDescent="0.2">
      <c r="A38" s="39" t="s">
        <v>59</v>
      </c>
      <c r="B38" s="40" t="s">
        <v>278</v>
      </c>
      <c r="C38" s="40" t="s">
        <v>778</v>
      </c>
      <c r="D38" s="40" t="s">
        <v>279</v>
      </c>
      <c r="E38" s="41" t="s">
        <v>280</v>
      </c>
      <c r="F38" s="42" t="s">
        <v>77</v>
      </c>
      <c r="G38" s="43" t="s">
        <v>78</v>
      </c>
      <c r="H38" s="40" t="s">
        <v>261</v>
      </c>
      <c r="I38" s="85" t="s">
        <v>281</v>
      </c>
      <c r="J38" s="96">
        <v>0</v>
      </c>
      <c r="K38" s="44" t="s">
        <v>77</v>
      </c>
      <c r="L38" s="40" t="s">
        <v>449</v>
      </c>
      <c r="M38" s="40" t="s">
        <v>449</v>
      </c>
      <c r="N38" s="40" t="s">
        <v>449</v>
      </c>
      <c r="O38" s="40" t="s">
        <v>449</v>
      </c>
      <c r="P38" s="119" t="s">
        <v>194</v>
      </c>
    </row>
    <row r="39" spans="1:16" ht="38.25" x14ac:dyDescent="0.2">
      <c r="A39" s="39" t="s">
        <v>59</v>
      </c>
      <c r="B39" s="40" t="s">
        <v>282</v>
      </c>
      <c r="C39" s="40" t="s">
        <v>778</v>
      </c>
      <c r="D39" s="40" t="s">
        <v>283</v>
      </c>
      <c r="E39" s="41" t="s">
        <v>284</v>
      </c>
      <c r="F39" s="42" t="s">
        <v>77</v>
      </c>
      <c r="G39" s="43" t="s">
        <v>78</v>
      </c>
      <c r="H39" s="40" t="s">
        <v>276</v>
      </c>
      <c r="I39" s="85" t="s">
        <v>252</v>
      </c>
      <c r="J39" s="96" t="s">
        <v>285</v>
      </c>
      <c r="K39" s="44" t="s">
        <v>77</v>
      </c>
      <c r="L39" s="40" t="s">
        <v>449</v>
      </c>
      <c r="M39" s="40" t="s">
        <v>449</v>
      </c>
      <c r="N39" s="40" t="s">
        <v>449</v>
      </c>
      <c r="O39" s="40" t="s">
        <v>449</v>
      </c>
      <c r="P39" s="119" t="s">
        <v>155</v>
      </c>
    </row>
    <row r="40" spans="1:16" ht="38.25" x14ac:dyDescent="0.2">
      <c r="A40" s="39" t="s">
        <v>59</v>
      </c>
      <c r="B40" s="40" t="s">
        <v>286</v>
      </c>
      <c r="C40" s="40" t="s">
        <v>778</v>
      </c>
      <c r="D40" s="40" t="s">
        <v>261</v>
      </c>
      <c r="E40" s="41" t="s">
        <v>287</v>
      </c>
      <c r="F40" s="42" t="s">
        <v>77</v>
      </c>
      <c r="G40" s="43" t="s">
        <v>78</v>
      </c>
      <c r="H40" s="40" t="s">
        <v>288</v>
      </c>
      <c r="I40" s="85" t="s">
        <v>277</v>
      </c>
      <c r="J40" s="96" t="s">
        <v>289</v>
      </c>
      <c r="K40" s="44" t="s">
        <v>77</v>
      </c>
      <c r="L40" s="40" t="s">
        <v>449</v>
      </c>
      <c r="M40" s="40" t="s">
        <v>449</v>
      </c>
      <c r="N40" s="40" t="s">
        <v>449</v>
      </c>
      <c r="O40" s="40" t="s">
        <v>449</v>
      </c>
      <c r="P40" s="119" t="s">
        <v>155</v>
      </c>
    </row>
    <row r="41" spans="1:16" ht="25.5" x14ac:dyDescent="0.2">
      <c r="A41" s="39" t="s">
        <v>59</v>
      </c>
      <c r="B41" s="40" t="s">
        <v>290</v>
      </c>
      <c r="C41" s="40" t="s">
        <v>778</v>
      </c>
      <c r="D41" s="40" t="s">
        <v>288</v>
      </c>
      <c r="E41" s="41" t="s">
        <v>291</v>
      </c>
      <c r="F41" s="42" t="s">
        <v>77</v>
      </c>
      <c r="G41" s="40" t="s">
        <v>76</v>
      </c>
      <c r="H41" s="40" t="s">
        <v>288</v>
      </c>
      <c r="I41" s="85" t="s">
        <v>292</v>
      </c>
      <c r="J41" s="96" t="s">
        <v>155</v>
      </c>
      <c r="K41" s="44" t="s">
        <v>77</v>
      </c>
      <c r="L41" s="40" t="s">
        <v>449</v>
      </c>
      <c r="M41" s="40" t="s">
        <v>449</v>
      </c>
      <c r="N41" s="40" t="s">
        <v>449</v>
      </c>
      <c r="O41" s="40" t="s">
        <v>449</v>
      </c>
      <c r="P41" s="119" t="s">
        <v>238</v>
      </c>
    </row>
    <row r="42" spans="1:16" ht="25.5" x14ac:dyDescent="0.2">
      <c r="A42" s="39" t="s">
        <v>59</v>
      </c>
      <c r="B42" s="40" t="s">
        <v>293</v>
      </c>
      <c r="C42" s="40" t="s">
        <v>778</v>
      </c>
      <c r="D42" s="40" t="s">
        <v>288</v>
      </c>
      <c r="E42" s="41" t="s">
        <v>294</v>
      </c>
      <c r="F42" s="42" t="s">
        <v>77</v>
      </c>
      <c r="G42" s="40" t="s">
        <v>76</v>
      </c>
      <c r="H42" s="40" t="s">
        <v>288</v>
      </c>
      <c r="I42" s="85" t="s">
        <v>292</v>
      </c>
      <c r="J42" s="96" t="s">
        <v>155</v>
      </c>
      <c r="K42" s="44" t="s">
        <v>77</v>
      </c>
      <c r="L42" s="40" t="s">
        <v>449</v>
      </c>
      <c r="M42" s="40" t="s">
        <v>449</v>
      </c>
      <c r="N42" s="40" t="s">
        <v>449</v>
      </c>
      <c r="O42" s="40" t="s">
        <v>449</v>
      </c>
      <c r="P42" s="119" t="s">
        <v>238</v>
      </c>
    </row>
    <row r="43" spans="1:16" ht="25.5" x14ac:dyDescent="0.2">
      <c r="A43" s="39" t="s">
        <v>59</v>
      </c>
      <c r="B43" s="40" t="s">
        <v>295</v>
      </c>
      <c r="C43" s="40" t="s">
        <v>778</v>
      </c>
      <c r="D43" s="40" t="s">
        <v>296</v>
      </c>
      <c r="E43" s="41" t="s">
        <v>297</v>
      </c>
      <c r="F43" s="42" t="s">
        <v>77</v>
      </c>
      <c r="G43" s="43" t="s">
        <v>78</v>
      </c>
      <c r="H43" s="40" t="s">
        <v>298</v>
      </c>
      <c r="I43" s="85" t="s">
        <v>271</v>
      </c>
      <c r="J43" s="96" t="s">
        <v>299</v>
      </c>
      <c r="K43" s="44" t="s">
        <v>77</v>
      </c>
      <c r="L43" s="40" t="s">
        <v>449</v>
      </c>
      <c r="M43" s="40" t="s">
        <v>449</v>
      </c>
      <c r="N43" s="40" t="s">
        <v>449</v>
      </c>
      <c r="O43" s="40" t="s">
        <v>449</v>
      </c>
      <c r="P43" s="119" t="s">
        <v>169</v>
      </c>
    </row>
    <row r="44" spans="1:16" ht="63.75" x14ac:dyDescent="0.2">
      <c r="A44" s="39" t="s">
        <v>59</v>
      </c>
      <c r="B44" s="40" t="s">
        <v>300</v>
      </c>
      <c r="C44" s="40" t="s">
        <v>778</v>
      </c>
      <c r="D44" s="40" t="s">
        <v>301</v>
      </c>
      <c r="E44" s="41" t="s">
        <v>302</v>
      </c>
      <c r="F44" s="42" t="s">
        <v>77</v>
      </c>
      <c r="G44" s="43" t="s">
        <v>78</v>
      </c>
      <c r="H44" s="40" t="s">
        <v>303</v>
      </c>
      <c r="I44" s="85" t="s">
        <v>281</v>
      </c>
      <c r="J44" s="96" t="s">
        <v>304</v>
      </c>
      <c r="K44" s="44" t="s">
        <v>77</v>
      </c>
      <c r="L44" s="40" t="s">
        <v>449</v>
      </c>
      <c r="M44" s="40" t="s">
        <v>449</v>
      </c>
      <c r="N44" s="40" t="s">
        <v>449</v>
      </c>
      <c r="O44" s="40" t="s">
        <v>449</v>
      </c>
      <c r="P44" s="119" t="s">
        <v>155</v>
      </c>
    </row>
    <row r="45" spans="1:16" x14ac:dyDescent="0.2">
      <c r="A45" s="39" t="s">
        <v>59</v>
      </c>
      <c r="B45" s="40" t="s">
        <v>305</v>
      </c>
      <c r="C45" s="40" t="s">
        <v>778</v>
      </c>
      <c r="D45" s="40" t="s">
        <v>306</v>
      </c>
      <c r="E45" s="41" t="s">
        <v>307</v>
      </c>
      <c r="F45" s="42" t="s">
        <v>77</v>
      </c>
      <c r="G45" s="43" t="s">
        <v>78</v>
      </c>
      <c r="H45" s="40" t="s">
        <v>308</v>
      </c>
      <c r="I45" s="85">
        <v>4</v>
      </c>
      <c r="J45" s="96" t="s">
        <v>154</v>
      </c>
      <c r="K45" s="44" t="s">
        <v>77</v>
      </c>
      <c r="L45" s="40" t="s">
        <v>449</v>
      </c>
      <c r="M45" s="40" t="s">
        <v>449</v>
      </c>
      <c r="N45" s="40" t="s">
        <v>449</v>
      </c>
      <c r="O45" s="40" t="s">
        <v>449</v>
      </c>
      <c r="P45" s="119" t="s">
        <v>155</v>
      </c>
    </row>
    <row r="46" spans="1:16" ht="38.25" x14ac:dyDescent="0.2">
      <c r="A46" s="39" t="s">
        <v>59</v>
      </c>
      <c r="B46" s="40" t="s">
        <v>309</v>
      </c>
      <c r="C46" s="40" t="s">
        <v>778</v>
      </c>
      <c r="D46" s="40" t="s">
        <v>310</v>
      </c>
      <c r="E46" s="41" t="s">
        <v>311</v>
      </c>
      <c r="F46" s="42" t="s">
        <v>77</v>
      </c>
      <c r="G46" s="43" t="s">
        <v>78</v>
      </c>
      <c r="H46" s="40" t="s">
        <v>308</v>
      </c>
      <c r="I46" s="85">
        <v>6</v>
      </c>
      <c r="J46" s="96" t="s">
        <v>234</v>
      </c>
      <c r="K46" s="44" t="s">
        <v>77</v>
      </c>
      <c r="L46" s="40" t="s">
        <v>449</v>
      </c>
      <c r="M46" s="40" t="s">
        <v>449</v>
      </c>
      <c r="N46" s="40" t="s">
        <v>449</v>
      </c>
      <c r="O46" s="40" t="s">
        <v>449</v>
      </c>
      <c r="P46" s="119" t="s">
        <v>155</v>
      </c>
    </row>
    <row r="47" spans="1:16" ht="38.25" x14ac:dyDescent="0.2">
      <c r="A47" s="39" t="s">
        <v>59</v>
      </c>
      <c r="B47" s="40" t="s">
        <v>312</v>
      </c>
      <c r="C47" s="40" t="s">
        <v>778</v>
      </c>
      <c r="D47" s="40" t="s">
        <v>313</v>
      </c>
      <c r="E47" s="41" t="s">
        <v>314</v>
      </c>
      <c r="F47" s="42" t="s">
        <v>77</v>
      </c>
      <c r="G47" s="43" t="s">
        <v>78</v>
      </c>
      <c r="H47" s="40" t="s">
        <v>315</v>
      </c>
      <c r="I47" s="85">
        <v>5</v>
      </c>
      <c r="J47" s="96" t="s">
        <v>316</v>
      </c>
      <c r="K47" s="44" t="s">
        <v>77</v>
      </c>
      <c r="L47" s="40" t="s">
        <v>449</v>
      </c>
      <c r="M47" s="40" t="s">
        <v>449</v>
      </c>
      <c r="N47" s="40" t="s">
        <v>449</v>
      </c>
      <c r="O47" s="40" t="s">
        <v>449</v>
      </c>
      <c r="P47" s="119" t="s">
        <v>155</v>
      </c>
    </row>
    <row r="48" spans="1:16" ht="25.5" x14ac:dyDescent="0.2">
      <c r="A48" s="39" t="s">
        <v>59</v>
      </c>
      <c r="B48" s="40" t="s">
        <v>317</v>
      </c>
      <c r="C48" s="40" t="s">
        <v>778</v>
      </c>
      <c r="D48" s="40" t="s">
        <v>318</v>
      </c>
      <c r="E48" s="41" t="s">
        <v>319</v>
      </c>
      <c r="F48" s="42" t="s">
        <v>77</v>
      </c>
      <c r="G48" s="43" t="s">
        <v>95</v>
      </c>
      <c r="H48" s="40" t="s">
        <v>318</v>
      </c>
      <c r="I48" s="85">
        <v>1</v>
      </c>
      <c r="J48" s="96" t="s">
        <v>155</v>
      </c>
      <c r="K48" s="44" t="s">
        <v>77</v>
      </c>
      <c r="L48" s="40" t="s">
        <v>449</v>
      </c>
      <c r="M48" s="40" t="s">
        <v>449</v>
      </c>
      <c r="N48" s="40" t="s">
        <v>449</v>
      </c>
      <c r="O48" s="40" t="s">
        <v>449</v>
      </c>
      <c r="P48" s="119" t="s">
        <v>169</v>
      </c>
    </row>
    <row r="49" spans="1:16" ht="38.25" x14ac:dyDescent="0.2">
      <c r="A49" s="39" t="s">
        <v>59</v>
      </c>
      <c r="B49" s="40" t="s">
        <v>320</v>
      </c>
      <c r="C49" s="40" t="s">
        <v>778</v>
      </c>
      <c r="D49" s="40" t="s">
        <v>321</v>
      </c>
      <c r="E49" s="41" t="s">
        <v>322</v>
      </c>
      <c r="F49" s="42" t="s">
        <v>77</v>
      </c>
      <c r="G49" s="43" t="s">
        <v>78</v>
      </c>
      <c r="H49" s="40" t="s">
        <v>323</v>
      </c>
      <c r="I49" s="85">
        <v>2</v>
      </c>
      <c r="J49" s="96" t="s">
        <v>324</v>
      </c>
      <c r="K49" s="44" t="s">
        <v>77</v>
      </c>
      <c r="L49" s="40" t="s">
        <v>449</v>
      </c>
      <c r="M49" s="40" t="s">
        <v>449</v>
      </c>
      <c r="N49" s="40" t="s">
        <v>449</v>
      </c>
      <c r="O49" s="40" t="s">
        <v>449</v>
      </c>
      <c r="P49" s="119" t="s">
        <v>155</v>
      </c>
    </row>
    <row r="50" spans="1:16" ht="38.25" x14ac:dyDescent="0.2">
      <c r="A50" s="39" t="s">
        <v>59</v>
      </c>
      <c r="B50" s="40" t="s">
        <v>325</v>
      </c>
      <c r="C50" s="40" t="s">
        <v>778</v>
      </c>
      <c r="D50" s="40" t="s">
        <v>323</v>
      </c>
      <c r="E50" s="41" t="s">
        <v>326</v>
      </c>
      <c r="F50" s="42" t="s">
        <v>77</v>
      </c>
      <c r="G50" s="43" t="s">
        <v>78</v>
      </c>
      <c r="H50" s="40" t="s">
        <v>327</v>
      </c>
      <c r="I50" s="85">
        <v>2</v>
      </c>
      <c r="J50" s="96" t="s">
        <v>248</v>
      </c>
      <c r="K50" s="44" t="s">
        <v>77</v>
      </c>
      <c r="L50" s="40" t="s">
        <v>449</v>
      </c>
      <c r="M50" s="40" t="s">
        <v>449</v>
      </c>
      <c r="N50" s="40" t="s">
        <v>449</v>
      </c>
      <c r="O50" s="40" t="s">
        <v>449</v>
      </c>
      <c r="P50" s="119" t="s">
        <v>155</v>
      </c>
    </row>
    <row r="51" spans="1:16" ht="38.25" x14ac:dyDescent="0.2">
      <c r="A51" s="39" t="s">
        <v>59</v>
      </c>
      <c r="B51" s="40" t="s">
        <v>328</v>
      </c>
      <c r="C51" s="40" t="s">
        <v>778</v>
      </c>
      <c r="D51" s="40" t="s">
        <v>327</v>
      </c>
      <c r="E51" s="41" t="s">
        <v>329</v>
      </c>
      <c r="F51" s="42" t="s">
        <v>77</v>
      </c>
      <c r="G51" s="43" t="s">
        <v>78</v>
      </c>
      <c r="H51" s="40" t="s">
        <v>330</v>
      </c>
      <c r="I51" s="85">
        <v>2</v>
      </c>
      <c r="J51" s="96" t="s">
        <v>248</v>
      </c>
      <c r="K51" s="44" t="s">
        <v>77</v>
      </c>
      <c r="L51" s="40" t="s">
        <v>449</v>
      </c>
      <c r="M51" s="40" t="s">
        <v>449</v>
      </c>
      <c r="N51" s="40" t="s">
        <v>449</v>
      </c>
      <c r="O51" s="40" t="s">
        <v>449</v>
      </c>
      <c r="P51" s="119" t="s">
        <v>155</v>
      </c>
    </row>
    <row r="52" spans="1:16" ht="38.25" x14ac:dyDescent="0.2">
      <c r="A52" s="39" t="s">
        <v>59</v>
      </c>
      <c r="B52" s="40" t="s">
        <v>331</v>
      </c>
      <c r="C52" s="40" t="s">
        <v>778</v>
      </c>
      <c r="D52" s="40" t="s">
        <v>332</v>
      </c>
      <c r="E52" s="41" t="s">
        <v>333</v>
      </c>
      <c r="F52" s="42" t="s">
        <v>77</v>
      </c>
      <c r="G52" s="43" t="s">
        <v>78</v>
      </c>
      <c r="H52" s="40" t="s">
        <v>334</v>
      </c>
      <c r="I52" s="85">
        <v>3</v>
      </c>
      <c r="J52" s="96" t="s">
        <v>335</v>
      </c>
      <c r="K52" s="44" t="s">
        <v>77</v>
      </c>
      <c r="L52" s="40" t="s">
        <v>449</v>
      </c>
      <c r="M52" s="40" t="s">
        <v>449</v>
      </c>
      <c r="N52" s="40" t="s">
        <v>449</v>
      </c>
      <c r="O52" s="40" t="s">
        <v>449</v>
      </c>
      <c r="P52" s="119" t="s">
        <v>155</v>
      </c>
    </row>
    <row r="53" spans="1:16" ht="25.5" x14ac:dyDescent="0.2">
      <c r="A53" s="39" t="s">
        <v>60</v>
      </c>
      <c r="B53" s="40" t="s">
        <v>1102</v>
      </c>
      <c r="C53" s="40" t="s">
        <v>778</v>
      </c>
      <c r="D53" s="45" t="s">
        <v>337</v>
      </c>
      <c r="E53" s="41" t="s">
        <v>1103</v>
      </c>
      <c r="F53" s="42" t="s">
        <v>77</v>
      </c>
      <c r="G53" s="43" t="s">
        <v>78</v>
      </c>
      <c r="H53" s="40" t="s">
        <v>1104</v>
      </c>
      <c r="I53" s="85">
        <v>7</v>
      </c>
      <c r="J53" s="96">
        <v>170</v>
      </c>
      <c r="K53" s="44" t="s">
        <v>77</v>
      </c>
      <c r="L53" s="40" t="s">
        <v>449</v>
      </c>
      <c r="M53" s="40" t="s">
        <v>449</v>
      </c>
      <c r="N53" s="40" t="s">
        <v>449</v>
      </c>
      <c r="O53" s="40" t="s">
        <v>449</v>
      </c>
      <c r="P53" s="119"/>
    </row>
    <row r="54" spans="1:16" ht="25.5" x14ac:dyDescent="0.2">
      <c r="A54" s="39" t="s">
        <v>60</v>
      </c>
      <c r="B54" s="45" t="s">
        <v>336</v>
      </c>
      <c r="C54" s="40" t="s">
        <v>778</v>
      </c>
      <c r="D54" s="45" t="s">
        <v>337</v>
      </c>
      <c r="E54" s="46" t="s">
        <v>338</v>
      </c>
      <c r="F54" s="47" t="s">
        <v>77</v>
      </c>
      <c r="G54" s="43" t="s">
        <v>95</v>
      </c>
      <c r="H54" s="45" t="s">
        <v>339</v>
      </c>
      <c r="I54" s="86">
        <v>1</v>
      </c>
      <c r="J54" s="97" t="s">
        <v>340</v>
      </c>
      <c r="K54" s="48" t="s">
        <v>77</v>
      </c>
      <c r="L54" s="40" t="s">
        <v>449</v>
      </c>
      <c r="M54" s="40" t="s">
        <v>449</v>
      </c>
      <c r="N54" s="40" t="s">
        <v>449</v>
      </c>
      <c r="O54" s="40" t="s">
        <v>449</v>
      </c>
      <c r="P54" s="120" t="s">
        <v>169</v>
      </c>
    </row>
    <row r="55" spans="1:16" ht="25.5" x14ac:dyDescent="0.2">
      <c r="A55" s="39" t="s">
        <v>60</v>
      </c>
      <c r="B55" s="45" t="s">
        <v>341</v>
      </c>
      <c r="C55" s="40" t="s">
        <v>778</v>
      </c>
      <c r="D55" s="45" t="s">
        <v>342</v>
      </c>
      <c r="E55" s="46" t="s">
        <v>343</v>
      </c>
      <c r="F55" s="47" t="s">
        <v>77</v>
      </c>
      <c r="G55" s="43" t="s">
        <v>95</v>
      </c>
      <c r="H55" s="45" t="s">
        <v>344</v>
      </c>
      <c r="I55" s="86">
        <v>1</v>
      </c>
      <c r="J55" s="97" t="s">
        <v>155</v>
      </c>
      <c r="K55" s="48" t="s">
        <v>77</v>
      </c>
      <c r="L55" s="40" t="s">
        <v>449</v>
      </c>
      <c r="M55" s="40" t="s">
        <v>449</v>
      </c>
      <c r="N55" s="40" t="s">
        <v>449</v>
      </c>
      <c r="O55" s="40" t="s">
        <v>449</v>
      </c>
      <c r="P55" s="120" t="s">
        <v>169</v>
      </c>
    </row>
    <row r="56" spans="1:16" ht="51" x14ac:dyDescent="0.2">
      <c r="A56" s="39" t="s">
        <v>60</v>
      </c>
      <c r="B56" s="45" t="s">
        <v>345</v>
      </c>
      <c r="C56" s="40" t="s">
        <v>778</v>
      </c>
      <c r="D56" s="45" t="s">
        <v>346</v>
      </c>
      <c r="E56" s="46" t="s">
        <v>347</v>
      </c>
      <c r="F56" s="47" t="s">
        <v>77</v>
      </c>
      <c r="G56" s="43" t="s">
        <v>95</v>
      </c>
      <c r="H56" s="45" t="s">
        <v>348</v>
      </c>
      <c r="I56" s="86">
        <v>1</v>
      </c>
      <c r="J56" s="97" t="s">
        <v>155</v>
      </c>
      <c r="K56" s="48" t="s">
        <v>77</v>
      </c>
      <c r="L56" s="40" t="s">
        <v>449</v>
      </c>
      <c r="M56" s="40" t="s">
        <v>449</v>
      </c>
      <c r="N56" s="40" t="s">
        <v>449</v>
      </c>
      <c r="O56" s="40" t="s">
        <v>449</v>
      </c>
      <c r="P56" s="120" t="s">
        <v>169</v>
      </c>
    </row>
    <row r="57" spans="1:16" ht="38.25" x14ac:dyDescent="0.2">
      <c r="A57" s="39" t="s">
        <v>60</v>
      </c>
      <c r="B57" s="45" t="s">
        <v>349</v>
      </c>
      <c r="C57" s="40" t="s">
        <v>778</v>
      </c>
      <c r="D57" s="45" t="s">
        <v>350</v>
      </c>
      <c r="E57" s="46" t="s">
        <v>351</v>
      </c>
      <c r="F57" s="47" t="s">
        <v>77</v>
      </c>
      <c r="G57" s="43" t="s">
        <v>78</v>
      </c>
      <c r="H57" s="45" t="s">
        <v>352</v>
      </c>
      <c r="I57" s="86">
        <v>1</v>
      </c>
      <c r="J57" s="97" t="s">
        <v>154</v>
      </c>
      <c r="K57" s="48" t="s">
        <v>77</v>
      </c>
      <c r="L57" s="40" t="s">
        <v>449</v>
      </c>
      <c r="M57" s="40" t="s">
        <v>449</v>
      </c>
      <c r="N57" s="40" t="s">
        <v>449</v>
      </c>
      <c r="O57" s="40" t="s">
        <v>449</v>
      </c>
      <c r="P57" s="120" t="s">
        <v>155</v>
      </c>
    </row>
    <row r="58" spans="1:16" ht="38.25" x14ac:dyDescent="0.2">
      <c r="A58" s="39" t="s">
        <v>60</v>
      </c>
      <c r="B58" s="45" t="s">
        <v>353</v>
      </c>
      <c r="C58" s="40" t="s">
        <v>778</v>
      </c>
      <c r="D58" s="45" t="s">
        <v>354</v>
      </c>
      <c r="E58" s="46" t="s">
        <v>355</v>
      </c>
      <c r="F58" s="47" t="s">
        <v>77</v>
      </c>
      <c r="G58" s="43" t="s">
        <v>95</v>
      </c>
      <c r="H58" s="45" t="s">
        <v>356</v>
      </c>
      <c r="I58" s="86">
        <v>2</v>
      </c>
      <c r="J58" s="97" t="s">
        <v>155</v>
      </c>
      <c r="K58" s="48" t="s">
        <v>77</v>
      </c>
      <c r="L58" s="40" t="s">
        <v>449</v>
      </c>
      <c r="M58" s="40" t="s">
        <v>449</v>
      </c>
      <c r="N58" s="40" t="s">
        <v>449</v>
      </c>
      <c r="O58" s="40" t="s">
        <v>449</v>
      </c>
      <c r="P58" s="120" t="s">
        <v>169</v>
      </c>
    </row>
    <row r="59" spans="1:16" x14ac:dyDescent="0.2">
      <c r="A59" s="39" t="s">
        <v>60</v>
      </c>
      <c r="B59" s="45" t="s">
        <v>357</v>
      </c>
      <c r="C59" s="40" t="s">
        <v>778</v>
      </c>
      <c r="D59" s="45" t="s">
        <v>358</v>
      </c>
      <c r="E59" s="46" t="s">
        <v>359</v>
      </c>
      <c r="F59" s="47" t="s">
        <v>77</v>
      </c>
      <c r="G59" s="43" t="s">
        <v>78</v>
      </c>
      <c r="H59" s="45" t="s">
        <v>360</v>
      </c>
      <c r="I59" s="86">
        <v>15</v>
      </c>
      <c r="J59" s="97" t="s">
        <v>361</v>
      </c>
      <c r="K59" s="48" t="s">
        <v>77</v>
      </c>
      <c r="L59" s="40" t="s">
        <v>449</v>
      </c>
      <c r="M59" s="40" t="s">
        <v>449</v>
      </c>
      <c r="N59" s="40" t="s">
        <v>449</v>
      </c>
      <c r="O59" s="40" t="s">
        <v>449</v>
      </c>
      <c r="P59" s="120" t="s">
        <v>155</v>
      </c>
    </row>
    <row r="60" spans="1:16" ht="38.25" x14ac:dyDescent="0.2">
      <c r="A60" s="39" t="s">
        <v>60</v>
      </c>
      <c r="B60" s="45" t="s">
        <v>362</v>
      </c>
      <c r="C60" s="40" t="s">
        <v>778</v>
      </c>
      <c r="D60" s="45" t="s">
        <v>363</v>
      </c>
      <c r="E60" s="46" t="s">
        <v>364</v>
      </c>
      <c r="F60" s="47" t="s">
        <v>77</v>
      </c>
      <c r="G60" s="43" t="s">
        <v>78</v>
      </c>
      <c r="H60" s="45" t="s">
        <v>365</v>
      </c>
      <c r="I60" s="86">
        <v>2</v>
      </c>
      <c r="J60" s="97" t="s">
        <v>324</v>
      </c>
      <c r="K60" s="48" t="s">
        <v>77</v>
      </c>
      <c r="L60" s="40" t="s">
        <v>449</v>
      </c>
      <c r="M60" s="40" t="s">
        <v>449</v>
      </c>
      <c r="N60" s="40" t="s">
        <v>449</v>
      </c>
      <c r="O60" s="40" t="s">
        <v>449</v>
      </c>
      <c r="P60" s="120" t="s">
        <v>155</v>
      </c>
    </row>
    <row r="61" spans="1:16" ht="51" x14ac:dyDescent="0.2">
      <c r="A61" s="39" t="s">
        <v>60</v>
      </c>
      <c r="B61" s="45" t="s">
        <v>366</v>
      </c>
      <c r="C61" s="40" t="s">
        <v>778</v>
      </c>
      <c r="D61" s="45" t="s">
        <v>367</v>
      </c>
      <c r="E61" s="46" t="s">
        <v>368</v>
      </c>
      <c r="F61" s="47" t="s">
        <v>77</v>
      </c>
      <c r="G61" s="43" t="s">
        <v>78</v>
      </c>
      <c r="H61" s="45" t="s">
        <v>360</v>
      </c>
      <c r="I61" s="86">
        <v>4</v>
      </c>
      <c r="J61" s="97" t="s">
        <v>262</v>
      </c>
      <c r="K61" s="48" t="s">
        <v>77</v>
      </c>
      <c r="L61" s="40" t="s">
        <v>449</v>
      </c>
      <c r="M61" s="40" t="s">
        <v>449</v>
      </c>
      <c r="N61" s="40" t="s">
        <v>449</v>
      </c>
      <c r="O61" s="40" t="s">
        <v>449</v>
      </c>
      <c r="P61" s="120" t="s">
        <v>155</v>
      </c>
    </row>
    <row r="62" spans="1:16" ht="25.5" x14ac:dyDescent="0.2">
      <c r="A62" s="39" t="s">
        <v>60</v>
      </c>
      <c r="B62" s="45" t="s">
        <v>369</v>
      </c>
      <c r="C62" s="40" t="s">
        <v>778</v>
      </c>
      <c r="D62" s="45" t="s">
        <v>370</v>
      </c>
      <c r="E62" s="46" t="s">
        <v>371</v>
      </c>
      <c r="F62" s="47" t="s">
        <v>77</v>
      </c>
      <c r="G62" s="43" t="s">
        <v>95</v>
      </c>
      <c r="H62" s="45" t="s">
        <v>356</v>
      </c>
      <c r="I62" s="86">
        <v>2</v>
      </c>
      <c r="J62" s="97" t="s">
        <v>155</v>
      </c>
      <c r="K62" s="48" t="s">
        <v>77</v>
      </c>
      <c r="L62" s="40" t="s">
        <v>449</v>
      </c>
      <c r="M62" s="40" t="s">
        <v>449</v>
      </c>
      <c r="N62" s="40" t="s">
        <v>449</v>
      </c>
      <c r="O62" s="40" t="s">
        <v>449</v>
      </c>
      <c r="P62" s="120" t="s">
        <v>169</v>
      </c>
    </row>
    <row r="63" spans="1:16" x14ac:dyDescent="0.2">
      <c r="A63" s="39" t="s">
        <v>60</v>
      </c>
      <c r="B63" s="45" t="s">
        <v>372</v>
      </c>
      <c r="C63" s="40" t="s">
        <v>778</v>
      </c>
      <c r="D63" s="45" t="s">
        <v>373</v>
      </c>
      <c r="E63" s="46" t="s">
        <v>374</v>
      </c>
      <c r="F63" s="47" t="s">
        <v>77</v>
      </c>
      <c r="G63" s="43" t="s">
        <v>78</v>
      </c>
      <c r="H63" s="45" t="s">
        <v>356</v>
      </c>
      <c r="I63" s="86">
        <v>1</v>
      </c>
      <c r="J63" s="97">
        <v>0</v>
      </c>
      <c r="K63" s="48" t="s">
        <v>77</v>
      </c>
      <c r="L63" s="40" t="s">
        <v>449</v>
      </c>
      <c r="M63" s="40" t="s">
        <v>449</v>
      </c>
      <c r="N63" s="40" t="s">
        <v>449</v>
      </c>
      <c r="O63" s="40" t="s">
        <v>449</v>
      </c>
      <c r="P63" s="120" t="s">
        <v>155</v>
      </c>
    </row>
    <row r="64" spans="1:16" ht="25.5" x14ac:dyDescent="0.2">
      <c r="A64" s="39" t="s">
        <v>60</v>
      </c>
      <c r="B64" s="45" t="s">
        <v>375</v>
      </c>
      <c r="C64" s="40" t="s">
        <v>778</v>
      </c>
      <c r="D64" s="45" t="s">
        <v>373</v>
      </c>
      <c r="E64" s="46" t="s">
        <v>376</v>
      </c>
      <c r="F64" s="47" t="s">
        <v>77</v>
      </c>
      <c r="G64" s="43" t="s">
        <v>95</v>
      </c>
      <c r="H64" s="45" t="s">
        <v>377</v>
      </c>
      <c r="I64" s="86">
        <v>6</v>
      </c>
      <c r="J64" s="97" t="s">
        <v>155</v>
      </c>
      <c r="K64" s="48" t="s">
        <v>77</v>
      </c>
      <c r="L64" s="40" t="s">
        <v>449</v>
      </c>
      <c r="M64" s="40" t="s">
        <v>449</v>
      </c>
      <c r="N64" s="40" t="s">
        <v>449</v>
      </c>
      <c r="O64" s="40" t="s">
        <v>449</v>
      </c>
      <c r="P64" s="120" t="s">
        <v>169</v>
      </c>
    </row>
    <row r="65" spans="1:16" ht="25.5" x14ac:dyDescent="0.2">
      <c r="A65" s="39" t="s">
        <v>60</v>
      </c>
      <c r="B65" s="45" t="s">
        <v>378</v>
      </c>
      <c r="C65" s="40" t="s">
        <v>778</v>
      </c>
      <c r="D65" s="45" t="s">
        <v>379</v>
      </c>
      <c r="E65" s="46" t="s">
        <v>380</v>
      </c>
      <c r="F65" s="47" t="s">
        <v>77</v>
      </c>
      <c r="G65" s="43" t="s">
        <v>95</v>
      </c>
      <c r="H65" s="45" t="s">
        <v>381</v>
      </c>
      <c r="I65" s="86">
        <v>2</v>
      </c>
      <c r="J65" s="97" t="s">
        <v>155</v>
      </c>
      <c r="K65" s="48" t="s">
        <v>77</v>
      </c>
      <c r="L65" s="40" t="s">
        <v>449</v>
      </c>
      <c r="M65" s="40" t="s">
        <v>449</v>
      </c>
      <c r="N65" s="40" t="s">
        <v>449</v>
      </c>
      <c r="O65" s="40" t="s">
        <v>449</v>
      </c>
      <c r="P65" s="120" t="s">
        <v>169</v>
      </c>
    </row>
    <row r="66" spans="1:16" ht="38.25" x14ac:dyDescent="0.2">
      <c r="A66" s="39" t="s">
        <v>60</v>
      </c>
      <c r="B66" s="45" t="s">
        <v>382</v>
      </c>
      <c r="C66" s="40" t="s">
        <v>778</v>
      </c>
      <c r="D66" s="45" t="s">
        <v>383</v>
      </c>
      <c r="E66" s="46" t="s">
        <v>384</v>
      </c>
      <c r="F66" s="47" t="s">
        <v>77</v>
      </c>
      <c r="G66" s="43" t="s">
        <v>78</v>
      </c>
      <c r="H66" s="45" t="s">
        <v>385</v>
      </c>
      <c r="I66" s="86">
        <v>2</v>
      </c>
      <c r="J66" s="97" t="s">
        <v>386</v>
      </c>
      <c r="K66" s="48" t="s">
        <v>77</v>
      </c>
      <c r="L66" s="40" t="s">
        <v>449</v>
      </c>
      <c r="M66" s="40" t="s">
        <v>449</v>
      </c>
      <c r="N66" s="40" t="s">
        <v>449</v>
      </c>
      <c r="O66" s="40" t="s">
        <v>449</v>
      </c>
      <c r="P66" s="120" t="s">
        <v>155</v>
      </c>
    </row>
    <row r="67" spans="1:16" ht="25.5" x14ac:dyDescent="0.2">
      <c r="A67" s="39" t="s">
        <v>61</v>
      </c>
      <c r="B67" s="45" t="s">
        <v>387</v>
      </c>
      <c r="C67" s="40" t="s">
        <v>778</v>
      </c>
      <c r="D67" s="45" t="s">
        <v>388</v>
      </c>
      <c r="E67" s="46" t="s">
        <v>389</v>
      </c>
      <c r="F67" s="47" t="s">
        <v>77</v>
      </c>
      <c r="G67" s="40" t="s">
        <v>76</v>
      </c>
      <c r="H67" s="45" t="s">
        <v>390</v>
      </c>
      <c r="I67" s="86">
        <v>2</v>
      </c>
      <c r="J67" s="97" t="s">
        <v>163</v>
      </c>
      <c r="K67" s="48" t="s">
        <v>77</v>
      </c>
      <c r="L67" s="40" t="s">
        <v>449</v>
      </c>
      <c r="M67" s="40" t="s">
        <v>449</v>
      </c>
      <c r="N67" s="40" t="s">
        <v>449</v>
      </c>
      <c r="O67" s="40" t="s">
        <v>449</v>
      </c>
      <c r="P67" s="120" t="s">
        <v>238</v>
      </c>
    </row>
    <row r="68" spans="1:16" ht="38.25" x14ac:dyDescent="0.2">
      <c r="A68" s="39" t="s">
        <v>61</v>
      </c>
      <c r="B68" s="45" t="s">
        <v>391</v>
      </c>
      <c r="C68" s="40" t="s">
        <v>778</v>
      </c>
      <c r="D68" s="45" t="s">
        <v>388</v>
      </c>
      <c r="E68" s="46" t="s">
        <v>392</v>
      </c>
      <c r="F68" s="47" t="s">
        <v>77</v>
      </c>
      <c r="G68" s="43" t="s">
        <v>78</v>
      </c>
      <c r="H68" s="45" t="s">
        <v>393</v>
      </c>
      <c r="I68" s="86">
        <v>3</v>
      </c>
      <c r="J68" s="97" t="s">
        <v>394</v>
      </c>
      <c r="K68" s="48" t="s">
        <v>77</v>
      </c>
      <c r="L68" s="40" t="s">
        <v>449</v>
      </c>
      <c r="M68" s="40" t="s">
        <v>449</v>
      </c>
      <c r="N68" s="40" t="s">
        <v>449</v>
      </c>
      <c r="O68" s="40" t="s">
        <v>449</v>
      </c>
      <c r="P68" s="120" t="s">
        <v>155</v>
      </c>
    </row>
    <row r="69" spans="1:16" ht="76.5" x14ac:dyDescent="0.2">
      <c r="A69" s="39" t="s">
        <v>61</v>
      </c>
      <c r="B69" s="45" t="s">
        <v>395</v>
      </c>
      <c r="C69" s="40" t="s">
        <v>778</v>
      </c>
      <c r="D69" s="45" t="s">
        <v>385</v>
      </c>
      <c r="E69" s="46" t="s">
        <v>396</v>
      </c>
      <c r="F69" s="47" t="s">
        <v>77</v>
      </c>
      <c r="G69" s="43" t="s">
        <v>78</v>
      </c>
      <c r="H69" s="45" t="s">
        <v>397</v>
      </c>
      <c r="I69" s="86">
        <v>5</v>
      </c>
      <c r="J69" s="97" t="s">
        <v>398</v>
      </c>
      <c r="K69" s="48" t="s">
        <v>77</v>
      </c>
      <c r="L69" s="40" t="s">
        <v>449</v>
      </c>
      <c r="M69" s="40" t="s">
        <v>449</v>
      </c>
      <c r="N69" s="40" t="s">
        <v>449</v>
      </c>
      <c r="O69" s="40" t="s">
        <v>449</v>
      </c>
      <c r="P69" s="120" t="s">
        <v>155</v>
      </c>
    </row>
    <row r="70" spans="1:16" ht="25.5" x14ac:dyDescent="0.2">
      <c r="A70" s="39" t="s">
        <v>61</v>
      </c>
      <c r="B70" s="45" t="s">
        <v>399</v>
      </c>
      <c r="C70" s="40" t="s">
        <v>778</v>
      </c>
      <c r="D70" s="45" t="s">
        <v>400</v>
      </c>
      <c r="E70" s="46" t="s">
        <v>401</v>
      </c>
      <c r="F70" s="47" t="s">
        <v>77</v>
      </c>
      <c r="G70" s="43" t="s">
        <v>78</v>
      </c>
      <c r="H70" s="45" t="s">
        <v>397</v>
      </c>
      <c r="I70" s="86">
        <v>4</v>
      </c>
      <c r="J70" s="97" t="s">
        <v>402</v>
      </c>
      <c r="K70" s="48" t="s">
        <v>77</v>
      </c>
      <c r="L70" s="40" t="s">
        <v>449</v>
      </c>
      <c r="M70" s="40" t="s">
        <v>449</v>
      </c>
      <c r="N70" s="40" t="s">
        <v>449</v>
      </c>
      <c r="O70" s="40" t="s">
        <v>449</v>
      </c>
      <c r="P70" s="120" t="s">
        <v>155</v>
      </c>
    </row>
    <row r="71" spans="1:16" ht="38.25" x14ac:dyDescent="0.2">
      <c r="A71" s="39" t="s">
        <v>61</v>
      </c>
      <c r="B71" s="45" t="s">
        <v>403</v>
      </c>
      <c r="C71" s="40" t="s">
        <v>778</v>
      </c>
      <c r="D71" s="45" t="s">
        <v>400</v>
      </c>
      <c r="E71" s="46" t="s">
        <v>404</v>
      </c>
      <c r="F71" s="47" t="s">
        <v>77</v>
      </c>
      <c r="G71" s="43" t="s">
        <v>78</v>
      </c>
      <c r="H71" s="45" t="s">
        <v>405</v>
      </c>
      <c r="I71" s="86">
        <v>3</v>
      </c>
      <c r="J71" s="97" t="s">
        <v>406</v>
      </c>
      <c r="K71" s="48" t="s">
        <v>77</v>
      </c>
      <c r="L71" s="40" t="s">
        <v>449</v>
      </c>
      <c r="M71" s="40" t="s">
        <v>449</v>
      </c>
      <c r="N71" s="40" t="s">
        <v>449</v>
      </c>
      <c r="O71" s="40" t="s">
        <v>449</v>
      </c>
      <c r="P71" s="120" t="s">
        <v>155</v>
      </c>
    </row>
    <row r="72" spans="1:16" ht="25.5" x14ac:dyDescent="0.2">
      <c r="A72" s="39" t="s">
        <v>61</v>
      </c>
      <c r="B72" s="45" t="s">
        <v>407</v>
      </c>
      <c r="C72" s="40" t="s">
        <v>778</v>
      </c>
      <c r="D72" s="45" t="s">
        <v>408</v>
      </c>
      <c r="E72" s="46" t="s">
        <v>409</v>
      </c>
      <c r="F72" s="47" t="s">
        <v>77</v>
      </c>
      <c r="G72" s="43" t="s">
        <v>95</v>
      </c>
      <c r="H72" s="45" t="s">
        <v>405</v>
      </c>
      <c r="I72" s="86">
        <v>2</v>
      </c>
      <c r="J72" s="97" t="s">
        <v>155</v>
      </c>
      <c r="K72" s="48" t="s">
        <v>77</v>
      </c>
      <c r="L72" s="40" t="s">
        <v>449</v>
      </c>
      <c r="M72" s="40" t="s">
        <v>449</v>
      </c>
      <c r="N72" s="40" t="s">
        <v>449</v>
      </c>
      <c r="O72" s="40" t="s">
        <v>449</v>
      </c>
      <c r="P72" s="120" t="s">
        <v>169</v>
      </c>
    </row>
    <row r="73" spans="1:16" ht="25.5" x14ac:dyDescent="0.2">
      <c r="A73" s="39" t="s">
        <v>61</v>
      </c>
      <c r="B73" s="45" t="s">
        <v>410</v>
      </c>
      <c r="C73" s="40" t="s">
        <v>778</v>
      </c>
      <c r="D73" s="45" t="s">
        <v>411</v>
      </c>
      <c r="E73" s="46" t="s">
        <v>412</v>
      </c>
      <c r="F73" s="47" t="s">
        <v>77</v>
      </c>
      <c r="G73" s="43" t="s">
        <v>78</v>
      </c>
      <c r="H73" s="45" t="s">
        <v>413</v>
      </c>
      <c r="I73" s="86">
        <v>4</v>
      </c>
      <c r="J73" s="97" t="s">
        <v>414</v>
      </c>
      <c r="K73" s="48" t="s">
        <v>77</v>
      </c>
      <c r="L73" s="40" t="s">
        <v>449</v>
      </c>
      <c r="M73" s="40" t="s">
        <v>449</v>
      </c>
      <c r="N73" s="40" t="s">
        <v>449</v>
      </c>
      <c r="O73" s="40" t="s">
        <v>449</v>
      </c>
      <c r="P73" s="120" t="s">
        <v>155</v>
      </c>
    </row>
    <row r="74" spans="1:16" ht="63.75" x14ac:dyDescent="0.2">
      <c r="A74" s="39" t="s">
        <v>61</v>
      </c>
      <c r="B74" s="45" t="s">
        <v>415</v>
      </c>
      <c r="C74" s="40" t="s">
        <v>778</v>
      </c>
      <c r="D74" s="45" t="s">
        <v>416</v>
      </c>
      <c r="E74" s="46" t="s">
        <v>417</v>
      </c>
      <c r="F74" s="47" t="s">
        <v>77</v>
      </c>
      <c r="G74" s="40" t="s">
        <v>76</v>
      </c>
      <c r="H74" s="45" t="s">
        <v>413</v>
      </c>
      <c r="I74" s="86">
        <v>3</v>
      </c>
      <c r="J74" s="97" t="s">
        <v>155</v>
      </c>
      <c r="K74" s="48" t="s">
        <v>77</v>
      </c>
      <c r="L74" s="40" t="s">
        <v>449</v>
      </c>
      <c r="M74" s="40" t="s">
        <v>449</v>
      </c>
      <c r="N74" s="40" t="s">
        <v>449</v>
      </c>
      <c r="O74" s="40" t="s">
        <v>449</v>
      </c>
      <c r="P74" s="120" t="s">
        <v>238</v>
      </c>
    </row>
    <row r="75" spans="1:16" x14ac:dyDescent="0.2">
      <c r="A75" s="39" t="s">
        <v>61</v>
      </c>
      <c r="B75" s="45" t="s">
        <v>418</v>
      </c>
      <c r="C75" s="40" t="s">
        <v>778</v>
      </c>
      <c r="D75" s="45" t="s">
        <v>419</v>
      </c>
      <c r="E75" s="46" t="s">
        <v>420</v>
      </c>
      <c r="F75" s="47" t="s">
        <v>77</v>
      </c>
      <c r="G75" s="43" t="s">
        <v>78</v>
      </c>
      <c r="H75" s="45" t="s">
        <v>421</v>
      </c>
      <c r="I75" s="86">
        <v>4</v>
      </c>
      <c r="J75" s="97" t="s">
        <v>422</v>
      </c>
      <c r="K75" s="48" t="s">
        <v>77</v>
      </c>
      <c r="L75" s="40" t="s">
        <v>449</v>
      </c>
      <c r="M75" s="40" t="s">
        <v>449</v>
      </c>
      <c r="N75" s="40" t="s">
        <v>449</v>
      </c>
      <c r="O75" s="40" t="s">
        <v>449</v>
      </c>
      <c r="P75" s="120" t="s">
        <v>155</v>
      </c>
    </row>
    <row r="76" spans="1:16" ht="25.5" x14ac:dyDescent="0.2">
      <c r="A76" s="39" t="s">
        <v>61</v>
      </c>
      <c r="B76" s="45" t="s">
        <v>423</v>
      </c>
      <c r="C76" s="40" t="s">
        <v>778</v>
      </c>
      <c r="D76" s="45" t="s">
        <v>424</v>
      </c>
      <c r="E76" s="46" t="s">
        <v>425</v>
      </c>
      <c r="F76" s="47" t="s">
        <v>77</v>
      </c>
      <c r="G76" s="43" t="s">
        <v>95</v>
      </c>
      <c r="H76" s="45" t="s">
        <v>424</v>
      </c>
      <c r="I76" s="86">
        <v>1</v>
      </c>
      <c r="J76" s="97" t="s">
        <v>155</v>
      </c>
      <c r="K76" s="48" t="s">
        <v>77</v>
      </c>
      <c r="L76" s="40" t="s">
        <v>449</v>
      </c>
      <c r="M76" s="40" t="s">
        <v>449</v>
      </c>
      <c r="N76" s="40" t="s">
        <v>449</v>
      </c>
      <c r="O76" s="40" t="s">
        <v>449</v>
      </c>
      <c r="P76" s="120" t="s">
        <v>169</v>
      </c>
    </row>
    <row r="77" spans="1:16" ht="38.25" x14ac:dyDescent="0.2">
      <c r="A77" s="39" t="s">
        <v>61</v>
      </c>
      <c r="B77" s="45" t="s">
        <v>426</v>
      </c>
      <c r="C77" s="40" t="s">
        <v>778</v>
      </c>
      <c r="D77" s="45" t="s">
        <v>427</v>
      </c>
      <c r="E77" s="46" t="s">
        <v>428</v>
      </c>
      <c r="F77" s="47" t="s">
        <v>77</v>
      </c>
      <c r="G77" s="43" t="s">
        <v>95</v>
      </c>
      <c r="H77" s="45" t="s">
        <v>429</v>
      </c>
      <c r="I77" s="86">
        <v>2</v>
      </c>
      <c r="J77" s="97" t="s">
        <v>155</v>
      </c>
      <c r="K77" s="48" t="s">
        <v>77</v>
      </c>
      <c r="L77" s="40" t="s">
        <v>449</v>
      </c>
      <c r="M77" s="40" t="s">
        <v>449</v>
      </c>
      <c r="N77" s="40" t="s">
        <v>449</v>
      </c>
      <c r="O77" s="40" t="s">
        <v>449</v>
      </c>
      <c r="P77" s="120" t="s">
        <v>169</v>
      </c>
    </row>
    <row r="78" spans="1:16" ht="25.5" x14ac:dyDescent="0.2">
      <c r="A78" s="39" t="s">
        <v>61</v>
      </c>
      <c r="B78" s="45" t="s">
        <v>430</v>
      </c>
      <c r="C78" s="40" t="s">
        <v>778</v>
      </c>
      <c r="D78" s="45" t="s">
        <v>427</v>
      </c>
      <c r="E78" s="46" t="s">
        <v>431</v>
      </c>
      <c r="F78" s="47" t="s">
        <v>77</v>
      </c>
      <c r="G78" s="43" t="s">
        <v>95</v>
      </c>
      <c r="H78" s="45" t="s">
        <v>429</v>
      </c>
      <c r="I78" s="86">
        <v>2</v>
      </c>
      <c r="J78" s="97" t="s">
        <v>155</v>
      </c>
      <c r="K78" s="48" t="s">
        <v>77</v>
      </c>
      <c r="L78" s="40" t="s">
        <v>449</v>
      </c>
      <c r="M78" s="40" t="s">
        <v>449</v>
      </c>
      <c r="N78" s="40" t="s">
        <v>449</v>
      </c>
      <c r="O78" s="40" t="s">
        <v>449</v>
      </c>
      <c r="P78" s="120" t="s">
        <v>169</v>
      </c>
    </row>
    <row r="79" spans="1:16" ht="25.5" x14ac:dyDescent="0.2">
      <c r="A79" s="39" t="s">
        <v>61</v>
      </c>
      <c r="B79" s="45" t="s">
        <v>432</v>
      </c>
      <c r="C79" s="40" t="s">
        <v>778</v>
      </c>
      <c r="D79" s="45" t="s">
        <v>433</v>
      </c>
      <c r="E79" s="46" t="s">
        <v>434</v>
      </c>
      <c r="F79" s="47" t="s">
        <v>77</v>
      </c>
      <c r="G79" s="45" t="s">
        <v>96</v>
      </c>
      <c r="H79" s="45" t="s">
        <v>435</v>
      </c>
      <c r="I79" s="86">
        <v>1</v>
      </c>
      <c r="J79" s="97" t="s">
        <v>155</v>
      </c>
      <c r="K79" s="48" t="s">
        <v>77</v>
      </c>
      <c r="L79" s="40" t="s">
        <v>449</v>
      </c>
      <c r="M79" s="40" t="s">
        <v>449</v>
      </c>
      <c r="N79" s="40" t="s">
        <v>449</v>
      </c>
      <c r="O79" s="40" t="s">
        <v>449</v>
      </c>
      <c r="P79" s="120" t="s">
        <v>436</v>
      </c>
    </row>
    <row r="80" spans="1:16" ht="25.5" x14ac:dyDescent="0.2">
      <c r="A80" s="39" t="s">
        <v>61</v>
      </c>
      <c r="B80" s="45" t="s">
        <v>437</v>
      </c>
      <c r="C80" s="40" t="s">
        <v>778</v>
      </c>
      <c r="D80" s="45" t="s">
        <v>438</v>
      </c>
      <c r="E80" s="46" t="s">
        <v>439</v>
      </c>
      <c r="F80" s="47" t="s">
        <v>77</v>
      </c>
      <c r="G80" s="43" t="s">
        <v>95</v>
      </c>
      <c r="H80" s="45" t="s">
        <v>440</v>
      </c>
      <c r="I80" s="86">
        <v>5</v>
      </c>
      <c r="J80" s="97" t="s">
        <v>155</v>
      </c>
      <c r="K80" s="48" t="s">
        <v>77</v>
      </c>
      <c r="L80" s="40" t="s">
        <v>449</v>
      </c>
      <c r="M80" s="40" t="s">
        <v>449</v>
      </c>
      <c r="N80" s="40" t="s">
        <v>449</v>
      </c>
      <c r="O80" s="40" t="s">
        <v>449</v>
      </c>
      <c r="P80" s="120" t="s">
        <v>169</v>
      </c>
    </row>
    <row r="81" spans="1:16" ht="38.25" x14ac:dyDescent="0.2">
      <c r="A81" s="39" t="s">
        <v>61</v>
      </c>
      <c r="B81" s="45" t="s">
        <v>441</v>
      </c>
      <c r="C81" s="40" t="s">
        <v>778</v>
      </c>
      <c r="D81" s="45" t="s">
        <v>442</v>
      </c>
      <c r="E81" s="46" t="s">
        <v>443</v>
      </c>
      <c r="F81" s="47" t="s">
        <v>77</v>
      </c>
      <c r="G81" s="43" t="s">
        <v>95</v>
      </c>
      <c r="H81" s="45" t="s">
        <v>444</v>
      </c>
      <c r="I81" s="86">
        <v>3</v>
      </c>
      <c r="J81" s="97" t="s">
        <v>422</v>
      </c>
      <c r="K81" s="48" t="s">
        <v>77</v>
      </c>
      <c r="L81" s="40" t="s">
        <v>449</v>
      </c>
      <c r="M81" s="40" t="s">
        <v>449</v>
      </c>
      <c r="N81" s="40" t="s">
        <v>449</v>
      </c>
      <c r="O81" s="40" t="s">
        <v>449</v>
      </c>
      <c r="P81" s="120" t="s">
        <v>169</v>
      </c>
    </row>
    <row r="82" spans="1:16" ht="25.5" x14ac:dyDescent="0.2">
      <c r="A82" s="39" t="s">
        <v>62</v>
      </c>
      <c r="B82" s="40" t="s">
        <v>445</v>
      </c>
      <c r="C82" s="40" t="s">
        <v>778</v>
      </c>
      <c r="D82" s="42" t="s">
        <v>446</v>
      </c>
      <c r="E82" s="41" t="s">
        <v>447</v>
      </c>
      <c r="F82" s="42" t="s">
        <v>77</v>
      </c>
      <c r="G82" s="43" t="s">
        <v>95</v>
      </c>
      <c r="H82" s="40" t="s">
        <v>448</v>
      </c>
      <c r="I82" s="43">
        <v>3</v>
      </c>
      <c r="J82" s="96" t="s">
        <v>449</v>
      </c>
      <c r="K82" s="44" t="s">
        <v>77</v>
      </c>
      <c r="L82" s="40" t="s">
        <v>449</v>
      </c>
      <c r="M82" s="40" t="s">
        <v>449</v>
      </c>
      <c r="N82" s="40" t="s">
        <v>449</v>
      </c>
      <c r="O82" s="40" t="s">
        <v>449</v>
      </c>
      <c r="P82" s="119" t="s">
        <v>450</v>
      </c>
    </row>
    <row r="83" spans="1:16" ht="25.5" x14ac:dyDescent="0.2">
      <c r="A83" s="39" t="s">
        <v>62</v>
      </c>
      <c r="B83" s="40" t="s">
        <v>451</v>
      </c>
      <c r="C83" s="40" t="s">
        <v>778</v>
      </c>
      <c r="D83" s="42" t="s">
        <v>448</v>
      </c>
      <c r="E83" s="41" t="s">
        <v>452</v>
      </c>
      <c r="F83" s="42" t="s">
        <v>77</v>
      </c>
      <c r="G83" s="40" t="s">
        <v>79</v>
      </c>
      <c r="H83" s="40" t="s">
        <v>453</v>
      </c>
      <c r="I83" s="85">
        <v>15</v>
      </c>
      <c r="J83" s="96" t="s">
        <v>454</v>
      </c>
      <c r="K83" s="44" t="s">
        <v>77</v>
      </c>
      <c r="L83" s="40" t="s">
        <v>449</v>
      </c>
      <c r="M83" s="40" t="s">
        <v>449</v>
      </c>
      <c r="N83" s="40" t="s">
        <v>449</v>
      </c>
      <c r="O83" s="40" t="s">
        <v>449</v>
      </c>
      <c r="P83" s="119" t="s">
        <v>455</v>
      </c>
    </row>
    <row r="84" spans="1:16" ht="25.5" x14ac:dyDescent="0.2">
      <c r="A84" s="39" t="s">
        <v>62</v>
      </c>
      <c r="B84" s="40" t="s">
        <v>456</v>
      </c>
      <c r="C84" s="40" t="s">
        <v>778</v>
      </c>
      <c r="D84" s="42" t="s">
        <v>457</v>
      </c>
      <c r="E84" s="41" t="s">
        <v>458</v>
      </c>
      <c r="F84" s="42" t="s">
        <v>77</v>
      </c>
      <c r="G84" s="40" t="s">
        <v>79</v>
      </c>
      <c r="H84" s="40" t="s">
        <v>459</v>
      </c>
      <c r="I84" s="43">
        <v>6</v>
      </c>
      <c r="J84" s="96" t="s">
        <v>285</v>
      </c>
      <c r="K84" s="44" t="s">
        <v>77</v>
      </c>
      <c r="L84" s="40" t="s">
        <v>449</v>
      </c>
      <c r="M84" s="40" t="s">
        <v>449</v>
      </c>
      <c r="N84" s="40" t="s">
        <v>449</v>
      </c>
      <c r="O84" s="40" t="s">
        <v>449</v>
      </c>
      <c r="P84" s="119" t="s">
        <v>460</v>
      </c>
    </row>
    <row r="85" spans="1:16" ht="25.5" x14ac:dyDescent="0.2">
      <c r="A85" s="39" t="s">
        <v>62</v>
      </c>
      <c r="B85" s="40" t="s">
        <v>461</v>
      </c>
      <c r="C85" s="40" t="s">
        <v>778</v>
      </c>
      <c r="D85" s="42" t="s">
        <v>459</v>
      </c>
      <c r="E85" s="41" t="s">
        <v>462</v>
      </c>
      <c r="F85" s="42" t="s">
        <v>77</v>
      </c>
      <c r="G85" s="43" t="s">
        <v>78</v>
      </c>
      <c r="H85" s="40" t="s">
        <v>463</v>
      </c>
      <c r="I85" s="85">
        <v>1</v>
      </c>
      <c r="J85" s="96" t="s">
        <v>272</v>
      </c>
      <c r="K85" s="44" t="s">
        <v>77</v>
      </c>
      <c r="L85" s="40" t="s">
        <v>449</v>
      </c>
      <c r="M85" s="40" t="s">
        <v>449</v>
      </c>
      <c r="N85" s="40" t="s">
        <v>449</v>
      </c>
      <c r="O85" s="40" t="s">
        <v>449</v>
      </c>
      <c r="P85" s="121" t="s">
        <v>155</v>
      </c>
    </row>
    <row r="86" spans="1:16" ht="25.5" x14ac:dyDescent="0.2">
      <c r="A86" s="39" t="s">
        <v>62</v>
      </c>
      <c r="B86" s="40" t="s">
        <v>464</v>
      </c>
      <c r="C86" s="40" t="s">
        <v>778</v>
      </c>
      <c r="D86" s="42" t="s">
        <v>459</v>
      </c>
      <c r="E86" s="41" t="s">
        <v>465</v>
      </c>
      <c r="F86" s="42" t="s">
        <v>77</v>
      </c>
      <c r="G86" s="43" t="s">
        <v>78</v>
      </c>
      <c r="H86" s="40" t="s">
        <v>466</v>
      </c>
      <c r="I86" s="43">
        <v>3</v>
      </c>
      <c r="J86" s="96" t="s">
        <v>285</v>
      </c>
      <c r="K86" s="44" t="s">
        <v>77</v>
      </c>
      <c r="L86" s="40" t="s">
        <v>449</v>
      </c>
      <c r="M86" s="40" t="s">
        <v>449</v>
      </c>
      <c r="N86" s="40" t="s">
        <v>449</v>
      </c>
      <c r="O86" s="40" t="s">
        <v>449</v>
      </c>
      <c r="P86" s="119" t="s">
        <v>155</v>
      </c>
    </row>
    <row r="87" spans="1:16" ht="25.5" x14ac:dyDescent="0.2">
      <c r="A87" s="39" t="s">
        <v>62</v>
      </c>
      <c r="B87" s="40" t="s">
        <v>467</v>
      </c>
      <c r="C87" s="40" t="s">
        <v>75</v>
      </c>
      <c r="D87" s="49">
        <v>43136</v>
      </c>
      <c r="E87" s="41" t="s">
        <v>468</v>
      </c>
      <c r="F87" s="42" t="s">
        <v>77</v>
      </c>
      <c r="G87" s="43" t="s">
        <v>95</v>
      </c>
      <c r="H87" s="42" t="s">
        <v>469</v>
      </c>
      <c r="I87" s="43">
        <v>2</v>
      </c>
      <c r="J87" s="96" t="s">
        <v>155</v>
      </c>
      <c r="K87" s="44" t="s">
        <v>77</v>
      </c>
      <c r="L87" s="40" t="s">
        <v>449</v>
      </c>
      <c r="M87" s="40" t="s">
        <v>449</v>
      </c>
      <c r="N87" s="40" t="s">
        <v>449</v>
      </c>
      <c r="O87" s="40" t="s">
        <v>449</v>
      </c>
      <c r="P87" s="119" t="s">
        <v>470</v>
      </c>
    </row>
    <row r="88" spans="1:16" ht="25.5" x14ac:dyDescent="0.2">
      <c r="A88" s="39" t="s">
        <v>62</v>
      </c>
      <c r="B88" s="40" t="s">
        <v>471</v>
      </c>
      <c r="C88" s="40" t="s">
        <v>778</v>
      </c>
      <c r="D88" s="49">
        <v>43138</v>
      </c>
      <c r="E88" s="41" t="s">
        <v>472</v>
      </c>
      <c r="F88" s="42" t="s">
        <v>77</v>
      </c>
      <c r="G88" s="40" t="s">
        <v>76</v>
      </c>
      <c r="H88" s="40" t="s">
        <v>473</v>
      </c>
      <c r="I88" s="43">
        <v>9</v>
      </c>
      <c r="J88" s="96" t="s">
        <v>155</v>
      </c>
      <c r="K88" s="44" t="s">
        <v>77</v>
      </c>
      <c r="L88" s="40" t="s">
        <v>449</v>
      </c>
      <c r="M88" s="40" t="s">
        <v>449</v>
      </c>
      <c r="N88" s="40" t="s">
        <v>449</v>
      </c>
      <c r="O88" s="40" t="s">
        <v>449</v>
      </c>
      <c r="P88" s="119" t="s">
        <v>474</v>
      </c>
    </row>
    <row r="89" spans="1:16" ht="38.25" x14ac:dyDescent="0.2">
      <c r="A89" s="39" t="s">
        <v>62</v>
      </c>
      <c r="B89" s="40" t="s">
        <v>475</v>
      </c>
      <c r="C89" s="40" t="s">
        <v>778</v>
      </c>
      <c r="D89" s="42" t="s">
        <v>476</v>
      </c>
      <c r="E89" s="41" t="s">
        <v>477</v>
      </c>
      <c r="F89" s="42" t="s">
        <v>77</v>
      </c>
      <c r="G89" s="43" t="s">
        <v>95</v>
      </c>
      <c r="H89" s="40" t="s">
        <v>478</v>
      </c>
      <c r="I89" s="43">
        <v>6</v>
      </c>
      <c r="J89" s="96" t="s">
        <v>155</v>
      </c>
      <c r="K89" s="44" t="s">
        <v>77</v>
      </c>
      <c r="L89" s="40" t="s">
        <v>449</v>
      </c>
      <c r="M89" s="40" t="s">
        <v>449</v>
      </c>
      <c r="N89" s="40" t="s">
        <v>449</v>
      </c>
      <c r="O89" s="40" t="s">
        <v>449</v>
      </c>
      <c r="P89" s="119" t="s">
        <v>470</v>
      </c>
    </row>
    <row r="90" spans="1:16" ht="25.5" x14ac:dyDescent="0.2">
      <c r="A90" s="39" t="s">
        <v>62</v>
      </c>
      <c r="B90" s="40" t="s">
        <v>479</v>
      </c>
      <c r="C90" s="40" t="s">
        <v>75</v>
      </c>
      <c r="D90" s="42" t="s">
        <v>478</v>
      </c>
      <c r="E90" s="41" t="s">
        <v>480</v>
      </c>
      <c r="F90" s="42" t="s">
        <v>77</v>
      </c>
      <c r="G90" s="40" t="s">
        <v>76</v>
      </c>
      <c r="H90" s="40" t="s">
        <v>481</v>
      </c>
      <c r="I90" s="85">
        <v>2</v>
      </c>
      <c r="J90" s="96" t="s">
        <v>155</v>
      </c>
      <c r="K90" s="44" t="s">
        <v>77</v>
      </c>
      <c r="L90" s="40" t="s">
        <v>449</v>
      </c>
      <c r="M90" s="40" t="s">
        <v>449</v>
      </c>
      <c r="N90" s="40" t="s">
        <v>449</v>
      </c>
      <c r="O90" s="40" t="s">
        <v>449</v>
      </c>
      <c r="P90" s="119" t="s">
        <v>474</v>
      </c>
    </row>
    <row r="91" spans="1:16" x14ac:dyDescent="0.2">
      <c r="A91" s="39" t="s">
        <v>62</v>
      </c>
      <c r="B91" s="40" t="s">
        <v>482</v>
      </c>
      <c r="C91" s="40" t="s">
        <v>75</v>
      </c>
      <c r="D91" s="42" t="s">
        <v>481</v>
      </c>
      <c r="E91" s="41" t="s">
        <v>483</v>
      </c>
      <c r="F91" s="42" t="s">
        <v>77</v>
      </c>
      <c r="G91" s="43" t="s">
        <v>78</v>
      </c>
      <c r="H91" s="40" t="s">
        <v>481</v>
      </c>
      <c r="I91" s="85">
        <v>1</v>
      </c>
      <c r="J91" s="96" t="s">
        <v>173</v>
      </c>
      <c r="K91" s="44" t="s">
        <v>77</v>
      </c>
      <c r="L91" s="40" t="s">
        <v>449</v>
      </c>
      <c r="M91" s="40" t="s">
        <v>449</v>
      </c>
      <c r="N91" s="40" t="s">
        <v>449</v>
      </c>
      <c r="O91" s="40" t="s">
        <v>449</v>
      </c>
      <c r="P91" s="119" t="s">
        <v>155</v>
      </c>
    </row>
    <row r="92" spans="1:16" ht="38.25" x14ac:dyDescent="0.2">
      <c r="A92" s="39" t="s">
        <v>62</v>
      </c>
      <c r="B92" s="40" t="s">
        <v>484</v>
      </c>
      <c r="C92" s="40" t="s">
        <v>75</v>
      </c>
      <c r="D92" s="42" t="s">
        <v>485</v>
      </c>
      <c r="E92" s="41" t="s">
        <v>486</v>
      </c>
      <c r="F92" s="42" t="s">
        <v>77</v>
      </c>
      <c r="G92" s="43" t="s">
        <v>78</v>
      </c>
      <c r="H92" s="40" t="s">
        <v>487</v>
      </c>
      <c r="I92" s="43">
        <v>12</v>
      </c>
      <c r="J92" s="96" t="s">
        <v>272</v>
      </c>
      <c r="K92" s="44" t="s">
        <v>77</v>
      </c>
      <c r="L92" s="40" t="s">
        <v>449</v>
      </c>
      <c r="M92" s="40" t="s">
        <v>449</v>
      </c>
      <c r="N92" s="40" t="s">
        <v>449</v>
      </c>
      <c r="O92" s="40" t="s">
        <v>449</v>
      </c>
      <c r="P92" s="119" t="s">
        <v>155</v>
      </c>
    </row>
    <row r="93" spans="1:16" ht="38.25" x14ac:dyDescent="0.2">
      <c r="A93" s="39" t="s">
        <v>63</v>
      </c>
      <c r="B93" s="40" t="s">
        <v>488</v>
      </c>
      <c r="C93" s="40" t="s">
        <v>778</v>
      </c>
      <c r="D93" s="42" t="s">
        <v>489</v>
      </c>
      <c r="E93" s="41" t="s">
        <v>490</v>
      </c>
      <c r="F93" s="42" t="s">
        <v>77</v>
      </c>
      <c r="G93" s="43" t="s">
        <v>78</v>
      </c>
      <c r="H93" s="40" t="s">
        <v>491</v>
      </c>
      <c r="I93" s="43">
        <v>3</v>
      </c>
      <c r="J93" s="96" t="s">
        <v>492</v>
      </c>
      <c r="K93" s="44" t="s">
        <v>77</v>
      </c>
      <c r="L93" s="40" t="s">
        <v>449</v>
      </c>
      <c r="M93" s="40" t="s">
        <v>449</v>
      </c>
      <c r="N93" s="40" t="s">
        <v>449</v>
      </c>
      <c r="O93" s="40" t="s">
        <v>449</v>
      </c>
      <c r="P93" s="119" t="s">
        <v>155</v>
      </c>
    </row>
    <row r="94" spans="1:16" ht="25.5" x14ac:dyDescent="0.2">
      <c r="A94" s="39" t="s">
        <v>63</v>
      </c>
      <c r="B94" s="40" t="s">
        <v>493</v>
      </c>
      <c r="C94" s="40" t="s">
        <v>778</v>
      </c>
      <c r="D94" s="42" t="s">
        <v>489</v>
      </c>
      <c r="E94" s="41" t="s">
        <v>494</v>
      </c>
      <c r="F94" s="42" t="s">
        <v>77</v>
      </c>
      <c r="G94" s="43" t="s">
        <v>78</v>
      </c>
      <c r="H94" s="40" t="s">
        <v>491</v>
      </c>
      <c r="I94" s="43">
        <v>3</v>
      </c>
      <c r="J94" s="96" t="s">
        <v>495</v>
      </c>
      <c r="K94" s="44" t="s">
        <v>77</v>
      </c>
      <c r="L94" s="40" t="s">
        <v>449</v>
      </c>
      <c r="M94" s="40" t="s">
        <v>449</v>
      </c>
      <c r="N94" s="40" t="s">
        <v>449</v>
      </c>
      <c r="O94" s="40" t="s">
        <v>449</v>
      </c>
      <c r="P94" s="119" t="s">
        <v>155</v>
      </c>
    </row>
    <row r="95" spans="1:16" ht="25.5" x14ac:dyDescent="0.2">
      <c r="A95" s="39" t="s">
        <v>63</v>
      </c>
      <c r="B95" s="40" t="s">
        <v>496</v>
      </c>
      <c r="C95" s="40" t="s">
        <v>778</v>
      </c>
      <c r="D95" s="42" t="s">
        <v>497</v>
      </c>
      <c r="E95" s="41" t="s">
        <v>498</v>
      </c>
      <c r="F95" s="42" t="s">
        <v>77</v>
      </c>
      <c r="G95" s="43" t="s">
        <v>78</v>
      </c>
      <c r="H95" s="40" t="s">
        <v>499</v>
      </c>
      <c r="I95" s="43">
        <v>5</v>
      </c>
      <c r="J95" s="96" t="s">
        <v>492</v>
      </c>
      <c r="K95" s="44" t="s">
        <v>77</v>
      </c>
      <c r="L95" s="40" t="s">
        <v>449</v>
      </c>
      <c r="M95" s="40" t="s">
        <v>449</v>
      </c>
      <c r="N95" s="40" t="s">
        <v>449</v>
      </c>
      <c r="O95" s="40" t="s">
        <v>449</v>
      </c>
      <c r="P95" s="119" t="s">
        <v>155</v>
      </c>
    </row>
    <row r="96" spans="1:16" ht="25.5" x14ac:dyDescent="0.2">
      <c r="A96" s="39" t="s">
        <v>63</v>
      </c>
      <c r="B96" s="40" t="s">
        <v>500</v>
      </c>
      <c r="C96" s="40" t="s">
        <v>778</v>
      </c>
      <c r="D96" s="42" t="s">
        <v>501</v>
      </c>
      <c r="E96" s="41" t="s">
        <v>502</v>
      </c>
      <c r="F96" s="42" t="s">
        <v>77</v>
      </c>
      <c r="G96" s="43" t="s">
        <v>78</v>
      </c>
      <c r="H96" s="40" t="s">
        <v>503</v>
      </c>
      <c r="I96" s="43">
        <v>2</v>
      </c>
      <c r="J96" s="96" t="s">
        <v>422</v>
      </c>
      <c r="K96" s="44" t="s">
        <v>77</v>
      </c>
      <c r="L96" s="40" t="s">
        <v>449</v>
      </c>
      <c r="M96" s="40" t="s">
        <v>449</v>
      </c>
      <c r="N96" s="40" t="s">
        <v>449</v>
      </c>
      <c r="O96" s="40" t="s">
        <v>449</v>
      </c>
      <c r="P96" s="119" t="s">
        <v>155</v>
      </c>
    </row>
    <row r="97" spans="1:16" ht="25.5" x14ac:dyDescent="0.2">
      <c r="A97" s="39" t="s">
        <v>63</v>
      </c>
      <c r="B97" s="40" t="s">
        <v>504</v>
      </c>
      <c r="C97" s="40" t="s">
        <v>778</v>
      </c>
      <c r="D97" s="42" t="s">
        <v>505</v>
      </c>
      <c r="E97" s="41" t="s">
        <v>506</v>
      </c>
      <c r="F97" s="42" t="s">
        <v>77</v>
      </c>
      <c r="G97" s="43" t="s">
        <v>78</v>
      </c>
      <c r="H97" s="40" t="s">
        <v>507</v>
      </c>
      <c r="I97" s="43">
        <v>6</v>
      </c>
      <c r="J97" s="96" t="s">
        <v>272</v>
      </c>
      <c r="K97" s="44" t="s">
        <v>77</v>
      </c>
      <c r="L97" s="40" t="s">
        <v>449</v>
      </c>
      <c r="M97" s="40" t="s">
        <v>449</v>
      </c>
      <c r="N97" s="40" t="s">
        <v>449</v>
      </c>
      <c r="O97" s="40" t="s">
        <v>449</v>
      </c>
      <c r="P97" s="119" t="s">
        <v>155</v>
      </c>
    </row>
    <row r="98" spans="1:16" x14ac:dyDescent="0.2">
      <c r="A98" s="39" t="s">
        <v>63</v>
      </c>
      <c r="B98" s="40" t="s">
        <v>508</v>
      </c>
      <c r="C98" s="40" t="s">
        <v>778</v>
      </c>
      <c r="D98" s="42" t="s">
        <v>509</v>
      </c>
      <c r="E98" s="41" t="s">
        <v>472</v>
      </c>
      <c r="F98" s="42" t="s">
        <v>77</v>
      </c>
      <c r="G98" s="43" t="s">
        <v>78</v>
      </c>
      <c r="H98" s="40" t="s">
        <v>510</v>
      </c>
      <c r="I98" s="43">
        <v>2</v>
      </c>
      <c r="J98" s="96" t="s">
        <v>511</v>
      </c>
      <c r="K98" s="44" t="s">
        <v>77</v>
      </c>
      <c r="L98" s="40" t="s">
        <v>449</v>
      </c>
      <c r="M98" s="40" t="s">
        <v>449</v>
      </c>
      <c r="N98" s="40" t="s">
        <v>449</v>
      </c>
      <c r="O98" s="40" t="s">
        <v>449</v>
      </c>
      <c r="P98" s="119" t="s">
        <v>155</v>
      </c>
    </row>
    <row r="99" spans="1:16" ht="25.5" x14ac:dyDescent="0.2">
      <c r="A99" s="39" t="s">
        <v>63</v>
      </c>
      <c r="B99" s="40" t="s">
        <v>512</v>
      </c>
      <c r="C99" s="40" t="s">
        <v>778</v>
      </c>
      <c r="D99" s="42" t="s">
        <v>513</v>
      </c>
      <c r="E99" s="41" t="s">
        <v>514</v>
      </c>
      <c r="F99" s="42" t="s">
        <v>77</v>
      </c>
      <c r="G99" s="40" t="s">
        <v>79</v>
      </c>
      <c r="H99" s="40" t="s">
        <v>515</v>
      </c>
      <c r="I99" s="43">
        <v>16</v>
      </c>
      <c r="J99" s="96" t="s">
        <v>248</v>
      </c>
      <c r="K99" s="44" t="s">
        <v>77</v>
      </c>
      <c r="L99" s="40" t="s">
        <v>449</v>
      </c>
      <c r="M99" s="40" t="s">
        <v>449</v>
      </c>
      <c r="N99" s="40" t="s">
        <v>449</v>
      </c>
      <c r="O99" s="40" t="s">
        <v>449</v>
      </c>
      <c r="P99" s="119" t="s">
        <v>516</v>
      </c>
    </row>
    <row r="100" spans="1:16" ht="25.5" x14ac:dyDescent="0.2">
      <c r="A100" s="39" t="s">
        <v>63</v>
      </c>
      <c r="B100" s="40" t="s">
        <v>517</v>
      </c>
      <c r="C100" s="40" t="s">
        <v>778</v>
      </c>
      <c r="D100" s="42" t="s">
        <v>510</v>
      </c>
      <c r="E100" s="41" t="s">
        <v>518</v>
      </c>
      <c r="F100" s="42" t="s">
        <v>77</v>
      </c>
      <c r="G100" s="43" t="s">
        <v>95</v>
      </c>
      <c r="H100" s="40" t="s">
        <v>519</v>
      </c>
      <c r="I100" s="43">
        <v>1</v>
      </c>
      <c r="J100" s="96" t="s">
        <v>155</v>
      </c>
      <c r="K100" s="44" t="s">
        <v>77</v>
      </c>
      <c r="L100" s="40" t="s">
        <v>449</v>
      </c>
      <c r="M100" s="40" t="s">
        <v>449</v>
      </c>
      <c r="N100" s="40" t="s">
        <v>449</v>
      </c>
      <c r="O100" s="40" t="s">
        <v>449</v>
      </c>
      <c r="P100" s="119" t="s">
        <v>470</v>
      </c>
    </row>
    <row r="101" spans="1:16" ht="25.5" x14ac:dyDescent="0.2">
      <c r="A101" s="39" t="s">
        <v>63</v>
      </c>
      <c r="B101" s="40" t="s">
        <v>520</v>
      </c>
      <c r="C101" s="40" t="s">
        <v>778</v>
      </c>
      <c r="D101" s="42" t="s">
        <v>510</v>
      </c>
      <c r="E101" s="41" t="s">
        <v>521</v>
      </c>
      <c r="F101" s="42" t="s">
        <v>77</v>
      </c>
      <c r="G101" s="43" t="s">
        <v>95</v>
      </c>
      <c r="H101" s="40" t="s">
        <v>522</v>
      </c>
      <c r="I101" s="85">
        <v>13</v>
      </c>
      <c r="J101" s="96" t="s">
        <v>155</v>
      </c>
      <c r="K101" s="44" t="s">
        <v>77</v>
      </c>
      <c r="L101" s="40" t="s">
        <v>449</v>
      </c>
      <c r="M101" s="40" t="s">
        <v>449</v>
      </c>
      <c r="N101" s="40" t="s">
        <v>449</v>
      </c>
      <c r="O101" s="40" t="s">
        <v>449</v>
      </c>
      <c r="P101" s="119" t="s">
        <v>523</v>
      </c>
    </row>
    <row r="102" spans="1:16" ht="25.5" x14ac:dyDescent="0.2">
      <c r="A102" s="39" t="s">
        <v>63</v>
      </c>
      <c r="B102" s="40" t="s">
        <v>524</v>
      </c>
      <c r="C102" s="40" t="s">
        <v>778</v>
      </c>
      <c r="D102" s="42" t="s">
        <v>525</v>
      </c>
      <c r="E102" s="41" t="s">
        <v>526</v>
      </c>
      <c r="F102" s="42" t="s">
        <v>77</v>
      </c>
      <c r="G102" s="40" t="s">
        <v>76</v>
      </c>
      <c r="H102" s="40" t="s">
        <v>515</v>
      </c>
      <c r="I102" s="85">
        <v>13</v>
      </c>
      <c r="J102" s="96" t="s">
        <v>155</v>
      </c>
      <c r="K102" s="44" t="s">
        <v>77</v>
      </c>
      <c r="L102" s="40" t="s">
        <v>449</v>
      </c>
      <c r="M102" s="40" t="s">
        <v>449</v>
      </c>
      <c r="N102" s="40" t="s">
        <v>449</v>
      </c>
      <c r="O102" s="40" t="s">
        <v>449</v>
      </c>
      <c r="P102" s="119" t="s">
        <v>474</v>
      </c>
    </row>
    <row r="103" spans="1:16" ht="51" x14ac:dyDescent="0.2">
      <c r="A103" s="39" t="s">
        <v>63</v>
      </c>
      <c r="B103" s="40" t="s">
        <v>527</v>
      </c>
      <c r="C103" s="40" t="s">
        <v>778</v>
      </c>
      <c r="D103" s="42" t="s">
        <v>528</v>
      </c>
      <c r="E103" s="41" t="s">
        <v>529</v>
      </c>
      <c r="F103" s="42" t="s">
        <v>77</v>
      </c>
      <c r="G103" s="40" t="s">
        <v>79</v>
      </c>
      <c r="H103" s="40" t="s">
        <v>530</v>
      </c>
      <c r="I103" s="43">
        <v>15</v>
      </c>
      <c r="J103" s="96">
        <v>0</v>
      </c>
      <c r="K103" s="44" t="s">
        <v>77</v>
      </c>
      <c r="L103" s="40" t="s">
        <v>449</v>
      </c>
      <c r="M103" s="40" t="s">
        <v>449</v>
      </c>
      <c r="N103" s="40" t="s">
        <v>449</v>
      </c>
      <c r="O103" s="40" t="s">
        <v>449</v>
      </c>
      <c r="P103" s="119" t="s">
        <v>531</v>
      </c>
    </row>
    <row r="104" spans="1:16" ht="25.5" x14ac:dyDescent="0.2">
      <c r="A104" s="39" t="s">
        <v>63</v>
      </c>
      <c r="B104" s="40" t="s">
        <v>539</v>
      </c>
      <c r="C104" s="40" t="s">
        <v>778</v>
      </c>
      <c r="D104" s="42" t="s">
        <v>540</v>
      </c>
      <c r="E104" s="41" t="s">
        <v>541</v>
      </c>
      <c r="F104" s="42" t="s">
        <v>24</v>
      </c>
      <c r="G104" s="43" t="s">
        <v>78</v>
      </c>
      <c r="H104" s="40" t="s">
        <v>542</v>
      </c>
      <c r="I104" s="43">
        <v>24</v>
      </c>
      <c r="J104" s="96" t="s">
        <v>272</v>
      </c>
      <c r="K104" s="44" t="s">
        <v>77</v>
      </c>
      <c r="L104" s="40" t="s">
        <v>449</v>
      </c>
      <c r="M104" s="40" t="s">
        <v>449</v>
      </c>
      <c r="N104" s="40" t="s">
        <v>449</v>
      </c>
      <c r="O104" s="40" t="s">
        <v>449</v>
      </c>
      <c r="P104" s="119" t="s">
        <v>155</v>
      </c>
    </row>
    <row r="105" spans="1:16" ht="38.25" x14ac:dyDescent="0.2">
      <c r="A105" s="39" t="s">
        <v>63</v>
      </c>
      <c r="B105" s="40" t="s">
        <v>543</v>
      </c>
      <c r="C105" s="40" t="s">
        <v>75</v>
      </c>
      <c r="D105" s="42" t="s">
        <v>544</v>
      </c>
      <c r="E105" s="41" t="s">
        <v>545</v>
      </c>
      <c r="F105" s="42" t="s">
        <v>77</v>
      </c>
      <c r="G105" s="43" t="s">
        <v>95</v>
      </c>
      <c r="H105" s="40" t="s">
        <v>546</v>
      </c>
      <c r="I105" s="43">
        <v>12</v>
      </c>
      <c r="J105" s="96" t="s">
        <v>155</v>
      </c>
      <c r="K105" s="44" t="s">
        <v>77</v>
      </c>
      <c r="L105" s="40" t="s">
        <v>449</v>
      </c>
      <c r="M105" s="40" t="s">
        <v>449</v>
      </c>
      <c r="N105" s="40" t="s">
        <v>449</v>
      </c>
      <c r="O105" s="40" t="s">
        <v>449</v>
      </c>
      <c r="P105" s="119" t="s">
        <v>470</v>
      </c>
    </row>
    <row r="106" spans="1:16" ht="25.5" x14ac:dyDescent="0.2">
      <c r="A106" s="39" t="s">
        <v>63</v>
      </c>
      <c r="B106" s="40" t="s">
        <v>547</v>
      </c>
      <c r="C106" s="40" t="s">
        <v>778</v>
      </c>
      <c r="D106" s="42" t="s">
        <v>548</v>
      </c>
      <c r="E106" s="41" t="s">
        <v>549</v>
      </c>
      <c r="F106" s="42" t="s">
        <v>77</v>
      </c>
      <c r="G106" s="43" t="s">
        <v>95</v>
      </c>
      <c r="H106" s="40" t="s">
        <v>550</v>
      </c>
      <c r="I106" s="43">
        <v>1</v>
      </c>
      <c r="J106" s="96" t="s">
        <v>155</v>
      </c>
      <c r="K106" s="44" t="s">
        <v>77</v>
      </c>
      <c r="L106" s="40" t="s">
        <v>449</v>
      </c>
      <c r="M106" s="40" t="s">
        <v>449</v>
      </c>
      <c r="N106" s="40" t="s">
        <v>449</v>
      </c>
      <c r="O106" s="40" t="s">
        <v>449</v>
      </c>
      <c r="P106" s="119" t="s">
        <v>470</v>
      </c>
    </row>
    <row r="107" spans="1:16" ht="38.25" x14ac:dyDescent="0.2">
      <c r="A107" s="39" t="s">
        <v>64</v>
      </c>
      <c r="B107" s="40" t="s">
        <v>532</v>
      </c>
      <c r="C107" s="40" t="s">
        <v>778</v>
      </c>
      <c r="D107" s="42" t="s">
        <v>533</v>
      </c>
      <c r="E107" s="41" t="s">
        <v>534</v>
      </c>
      <c r="F107" s="42" t="s">
        <v>77</v>
      </c>
      <c r="G107" s="43" t="s">
        <v>78</v>
      </c>
      <c r="H107" s="40" t="s">
        <v>535</v>
      </c>
      <c r="I107" s="43">
        <v>2</v>
      </c>
      <c r="J107" s="96" t="s">
        <v>511</v>
      </c>
      <c r="K107" s="44" t="s">
        <v>77</v>
      </c>
      <c r="L107" s="40" t="s">
        <v>449</v>
      </c>
      <c r="M107" s="40" t="s">
        <v>449</v>
      </c>
      <c r="N107" s="40" t="s">
        <v>449</v>
      </c>
      <c r="O107" s="40" t="s">
        <v>449</v>
      </c>
      <c r="P107" s="119" t="s">
        <v>155</v>
      </c>
    </row>
    <row r="108" spans="1:16" ht="25.5" x14ac:dyDescent="0.2">
      <c r="A108" s="39" t="s">
        <v>64</v>
      </c>
      <c r="B108" s="40" t="s">
        <v>536</v>
      </c>
      <c r="C108" s="40" t="s">
        <v>778</v>
      </c>
      <c r="D108" s="42" t="s">
        <v>533</v>
      </c>
      <c r="E108" s="41" t="s">
        <v>537</v>
      </c>
      <c r="F108" s="42" t="s">
        <v>77</v>
      </c>
      <c r="G108" s="40" t="s">
        <v>76</v>
      </c>
      <c r="H108" s="40" t="s">
        <v>538</v>
      </c>
      <c r="I108" s="85">
        <v>10</v>
      </c>
      <c r="J108" s="96" t="s">
        <v>155</v>
      </c>
      <c r="K108" s="44" t="s">
        <v>77</v>
      </c>
      <c r="L108" s="40" t="s">
        <v>449</v>
      </c>
      <c r="M108" s="40" t="s">
        <v>449</v>
      </c>
      <c r="N108" s="40" t="s">
        <v>449</v>
      </c>
      <c r="O108" s="40" t="s">
        <v>449</v>
      </c>
      <c r="P108" s="119" t="s">
        <v>474</v>
      </c>
    </row>
    <row r="109" spans="1:16" ht="25.5" x14ac:dyDescent="0.2">
      <c r="A109" s="39" t="s">
        <v>64</v>
      </c>
      <c r="B109" s="40" t="s">
        <v>551</v>
      </c>
      <c r="C109" s="40" t="s">
        <v>778</v>
      </c>
      <c r="D109" s="42" t="s">
        <v>552</v>
      </c>
      <c r="E109" s="41" t="s">
        <v>553</v>
      </c>
      <c r="F109" s="42" t="s">
        <v>77</v>
      </c>
      <c r="G109" s="43" t="s">
        <v>78</v>
      </c>
      <c r="H109" s="40" t="s">
        <v>554</v>
      </c>
      <c r="I109" s="43">
        <v>4</v>
      </c>
      <c r="J109" s="96" t="s">
        <v>555</v>
      </c>
      <c r="K109" s="44" t="s">
        <v>77</v>
      </c>
      <c r="L109" s="40" t="s">
        <v>449</v>
      </c>
      <c r="M109" s="40" t="s">
        <v>449</v>
      </c>
      <c r="N109" s="40" t="s">
        <v>449</v>
      </c>
      <c r="O109" s="40" t="s">
        <v>449</v>
      </c>
      <c r="P109" s="119" t="s">
        <v>155</v>
      </c>
    </row>
    <row r="110" spans="1:16" ht="25.5" x14ac:dyDescent="0.2">
      <c r="A110" s="39" t="s">
        <v>64</v>
      </c>
      <c r="B110" s="40" t="s">
        <v>556</v>
      </c>
      <c r="C110" s="40" t="s">
        <v>778</v>
      </c>
      <c r="D110" s="42" t="s">
        <v>552</v>
      </c>
      <c r="E110" s="41" t="s">
        <v>557</v>
      </c>
      <c r="F110" s="42" t="s">
        <v>77</v>
      </c>
      <c r="G110" s="43" t="s">
        <v>95</v>
      </c>
      <c r="H110" s="40" t="s">
        <v>542</v>
      </c>
      <c r="I110" s="43">
        <v>10</v>
      </c>
      <c r="J110" s="96" t="s">
        <v>155</v>
      </c>
      <c r="K110" s="44" t="s">
        <v>77</v>
      </c>
      <c r="L110" s="40" t="s">
        <v>449</v>
      </c>
      <c r="M110" s="40" t="s">
        <v>449</v>
      </c>
      <c r="N110" s="40" t="s">
        <v>449</v>
      </c>
      <c r="O110" s="40" t="s">
        <v>449</v>
      </c>
      <c r="P110" s="119" t="s">
        <v>470</v>
      </c>
    </row>
    <row r="111" spans="1:16" ht="25.5" x14ac:dyDescent="0.2">
      <c r="A111" s="39" t="s">
        <v>64</v>
      </c>
      <c r="B111" s="40" t="s">
        <v>558</v>
      </c>
      <c r="C111" s="40" t="s">
        <v>75</v>
      </c>
      <c r="D111" s="42" t="s">
        <v>559</v>
      </c>
      <c r="E111" s="41" t="s">
        <v>560</v>
      </c>
      <c r="F111" s="42" t="s">
        <v>24</v>
      </c>
      <c r="G111" s="43" t="s">
        <v>95</v>
      </c>
      <c r="H111" s="40" t="s">
        <v>561</v>
      </c>
      <c r="I111" s="43">
        <v>19</v>
      </c>
      <c r="J111" s="96" t="s">
        <v>155</v>
      </c>
      <c r="K111" s="44" t="s">
        <v>77</v>
      </c>
      <c r="L111" s="40" t="s">
        <v>449</v>
      </c>
      <c r="M111" s="40" t="s">
        <v>449</v>
      </c>
      <c r="N111" s="40" t="s">
        <v>449</v>
      </c>
      <c r="O111" s="40" t="s">
        <v>449</v>
      </c>
      <c r="P111" s="119" t="s">
        <v>470</v>
      </c>
    </row>
    <row r="112" spans="1:16" ht="25.5" x14ac:dyDescent="0.2">
      <c r="A112" s="39" t="s">
        <v>64</v>
      </c>
      <c r="B112" s="40" t="s">
        <v>562</v>
      </c>
      <c r="C112" s="40" t="s">
        <v>778</v>
      </c>
      <c r="D112" s="42" t="s">
        <v>563</v>
      </c>
      <c r="E112" s="41" t="s">
        <v>564</v>
      </c>
      <c r="F112" s="42" t="s">
        <v>77</v>
      </c>
      <c r="G112" s="43" t="s">
        <v>95</v>
      </c>
      <c r="H112" s="40" t="s">
        <v>561</v>
      </c>
      <c r="I112" s="43">
        <v>3</v>
      </c>
      <c r="J112" s="96" t="s">
        <v>155</v>
      </c>
      <c r="K112" s="44" t="s">
        <v>77</v>
      </c>
      <c r="L112" s="40" t="s">
        <v>449</v>
      </c>
      <c r="M112" s="40" t="s">
        <v>449</v>
      </c>
      <c r="N112" s="40" t="s">
        <v>449</v>
      </c>
      <c r="O112" s="40" t="s">
        <v>449</v>
      </c>
      <c r="P112" s="119" t="s">
        <v>470</v>
      </c>
    </row>
    <row r="113" spans="1:16" ht="25.5" x14ac:dyDescent="0.2">
      <c r="A113" s="39" t="s">
        <v>64</v>
      </c>
      <c r="B113" s="40" t="s">
        <v>565</v>
      </c>
      <c r="C113" s="40" t="s">
        <v>778</v>
      </c>
      <c r="D113" s="42" t="s">
        <v>561</v>
      </c>
      <c r="E113" s="41" t="s">
        <v>566</v>
      </c>
      <c r="F113" s="42" t="s">
        <v>77</v>
      </c>
      <c r="G113" s="40" t="s">
        <v>76</v>
      </c>
      <c r="H113" s="40" t="s">
        <v>542</v>
      </c>
      <c r="I113" s="85">
        <v>5</v>
      </c>
      <c r="J113" s="96" t="s">
        <v>155</v>
      </c>
      <c r="K113" s="44" t="s">
        <v>77</v>
      </c>
      <c r="L113" s="40" t="s">
        <v>449</v>
      </c>
      <c r="M113" s="40" t="s">
        <v>449</v>
      </c>
      <c r="N113" s="40" t="s">
        <v>449</v>
      </c>
      <c r="O113" s="40" t="s">
        <v>449</v>
      </c>
      <c r="P113" s="119" t="s">
        <v>474</v>
      </c>
    </row>
    <row r="114" spans="1:16" ht="25.5" x14ac:dyDescent="0.2">
      <c r="A114" s="39" t="s">
        <v>64</v>
      </c>
      <c r="B114" s="40" t="s">
        <v>567</v>
      </c>
      <c r="C114" s="40" t="s">
        <v>778</v>
      </c>
      <c r="D114" s="42" t="s">
        <v>561</v>
      </c>
      <c r="E114" s="41" t="s">
        <v>568</v>
      </c>
      <c r="F114" s="42" t="s">
        <v>77</v>
      </c>
      <c r="G114" s="43" t="s">
        <v>78</v>
      </c>
      <c r="H114" s="40" t="s">
        <v>569</v>
      </c>
      <c r="I114" s="43">
        <v>6</v>
      </c>
      <c r="J114" s="96" t="s">
        <v>272</v>
      </c>
      <c r="K114" s="44" t="s">
        <v>77</v>
      </c>
      <c r="L114" s="40" t="s">
        <v>449</v>
      </c>
      <c r="M114" s="40" t="s">
        <v>449</v>
      </c>
      <c r="N114" s="40" t="s">
        <v>449</v>
      </c>
      <c r="O114" s="40" t="s">
        <v>449</v>
      </c>
      <c r="P114" s="119" t="s">
        <v>155</v>
      </c>
    </row>
    <row r="115" spans="1:16" ht="25.5" x14ac:dyDescent="0.2">
      <c r="A115" s="39" t="s">
        <v>64</v>
      </c>
      <c r="B115" s="40" t="s">
        <v>570</v>
      </c>
      <c r="C115" s="40" t="s">
        <v>778</v>
      </c>
      <c r="D115" s="42" t="s">
        <v>571</v>
      </c>
      <c r="E115" s="41" t="s">
        <v>572</v>
      </c>
      <c r="F115" s="42" t="s">
        <v>77</v>
      </c>
      <c r="G115" s="43" t="s">
        <v>95</v>
      </c>
      <c r="H115" s="40" t="s">
        <v>542</v>
      </c>
      <c r="I115" s="43">
        <v>4</v>
      </c>
      <c r="J115" s="96" t="s">
        <v>155</v>
      </c>
      <c r="K115" s="44" t="s">
        <v>77</v>
      </c>
      <c r="L115" s="40" t="s">
        <v>449</v>
      </c>
      <c r="M115" s="40" t="s">
        <v>449</v>
      </c>
      <c r="N115" s="40" t="s">
        <v>449</v>
      </c>
      <c r="O115" s="40" t="s">
        <v>449</v>
      </c>
      <c r="P115" s="119" t="s">
        <v>470</v>
      </c>
    </row>
    <row r="116" spans="1:16" ht="25.5" x14ac:dyDescent="0.2">
      <c r="A116" s="39" t="s">
        <v>64</v>
      </c>
      <c r="B116" s="40" t="s">
        <v>573</v>
      </c>
      <c r="C116" s="40" t="s">
        <v>778</v>
      </c>
      <c r="D116" s="42" t="s">
        <v>574</v>
      </c>
      <c r="E116" s="41" t="s">
        <v>575</v>
      </c>
      <c r="F116" s="42" t="s">
        <v>77</v>
      </c>
      <c r="G116" s="43" t="s">
        <v>78</v>
      </c>
      <c r="H116" s="40" t="s">
        <v>576</v>
      </c>
      <c r="I116" s="85">
        <v>6</v>
      </c>
      <c r="J116" s="96" t="s">
        <v>577</v>
      </c>
      <c r="K116" s="44" t="s">
        <v>77</v>
      </c>
      <c r="L116" s="40" t="s">
        <v>449</v>
      </c>
      <c r="M116" s="40" t="s">
        <v>449</v>
      </c>
      <c r="N116" s="40" t="s">
        <v>449</v>
      </c>
      <c r="O116" s="40" t="s">
        <v>449</v>
      </c>
      <c r="P116" s="119" t="s">
        <v>155</v>
      </c>
    </row>
    <row r="117" spans="1:16" ht="38.25" x14ac:dyDescent="0.2">
      <c r="A117" s="39" t="s">
        <v>64</v>
      </c>
      <c r="B117" s="40" t="s">
        <v>578</v>
      </c>
      <c r="C117" s="40" t="s">
        <v>778</v>
      </c>
      <c r="D117" s="42" t="s">
        <v>579</v>
      </c>
      <c r="E117" s="41" t="s">
        <v>580</v>
      </c>
      <c r="F117" s="42" t="s">
        <v>77</v>
      </c>
      <c r="G117" s="40" t="s">
        <v>76</v>
      </c>
      <c r="H117" s="40" t="s">
        <v>542</v>
      </c>
      <c r="I117" s="43">
        <v>0</v>
      </c>
      <c r="J117" s="96" t="s">
        <v>155</v>
      </c>
      <c r="K117" s="44" t="s">
        <v>77</v>
      </c>
      <c r="L117" s="40" t="s">
        <v>449</v>
      </c>
      <c r="M117" s="40" t="s">
        <v>449</v>
      </c>
      <c r="N117" s="40" t="s">
        <v>449</v>
      </c>
      <c r="O117" s="40" t="s">
        <v>449</v>
      </c>
      <c r="P117" s="119" t="s">
        <v>474</v>
      </c>
    </row>
    <row r="118" spans="1:16" ht="76.5" x14ac:dyDescent="0.2">
      <c r="A118" s="39" t="s">
        <v>64</v>
      </c>
      <c r="B118" s="40" t="s">
        <v>581</v>
      </c>
      <c r="C118" s="40" t="s">
        <v>75</v>
      </c>
      <c r="D118" s="42" t="s">
        <v>542</v>
      </c>
      <c r="E118" s="41" t="s">
        <v>582</v>
      </c>
      <c r="F118" s="42" t="s">
        <v>77</v>
      </c>
      <c r="G118" s="40" t="s">
        <v>79</v>
      </c>
      <c r="H118" s="40" t="s">
        <v>583</v>
      </c>
      <c r="I118" s="43">
        <v>10</v>
      </c>
      <c r="J118" s="50">
        <v>310</v>
      </c>
      <c r="K118" s="44" t="s">
        <v>77</v>
      </c>
      <c r="L118" s="40" t="s">
        <v>449</v>
      </c>
      <c r="M118" s="40" t="s">
        <v>449</v>
      </c>
      <c r="N118" s="40" t="s">
        <v>449</v>
      </c>
      <c r="O118" s="40" t="s">
        <v>449</v>
      </c>
      <c r="P118" s="119" t="s">
        <v>584</v>
      </c>
    </row>
    <row r="119" spans="1:16" ht="25.5" x14ac:dyDescent="0.2">
      <c r="A119" s="39" t="s">
        <v>64</v>
      </c>
      <c r="B119" s="40" t="s">
        <v>585</v>
      </c>
      <c r="C119" s="40" t="s">
        <v>778</v>
      </c>
      <c r="D119" s="42" t="s">
        <v>586</v>
      </c>
      <c r="E119" s="41" t="s">
        <v>587</v>
      </c>
      <c r="F119" s="42" t="s">
        <v>77</v>
      </c>
      <c r="G119" s="43" t="s">
        <v>95</v>
      </c>
      <c r="H119" s="40" t="s">
        <v>576</v>
      </c>
      <c r="I119" s="85">
        <v>1</v>
      </c>
      <c r="J119" s="96" t="s">
        <v>155</v>
      </c>
      <c r="K119" s="44" t="s">
        <v>77</v>
      </c>
      <c r="L119" s="40" t="s">
        <v>449</v>
      </c>
      <c r="M119" s="40" t="s">
        <v>449</v>
      </c>
      <c r="N119" s="40" t="s">
        <v>449</v>
      </c>
      <c r="O119" s="40" t="s">
        <v>449</v>
      </c>
      <c r="P119" s="119" t="s">
        <v>470</v>
      </c>
    </row>
    <row r="120" spans="1:16" ht="25.5" x14ac:dyDescent="0.2">
      <c r="A120" s="39" t="s">
        <v>64</v>
      </c>
      <c r="B120" s="40" t="s">
        <v>588</v>
      </c>
      <c r="C120" s="40" t="s">
        <v>75</v>
      </c>
      <c r="D120" s="42" t="s">
        <v>589</v>
      </c>
      <c r="E120" s="41" t="s">
        <v>590</v>
      </c>
      <c r="F120" s="42" t="s">
        <v>24</v>
      </c>
      <c r="G120" s="43" t="s">
        <v>78</v>
      </c>
      <c r="H120" s="40" t="s">
        <v>591</v>
      </c>
      <c r="I120" s="43">
        <v>26</v>
      </c>
      <c r="J120" s="96">
        <v>0</v>
      </c>
      <c r="K120" s="44" t="s">
        <v>77</v>
      </c>
      <c r="L120" s="40" t="s">
        <v>449</v>
      </c>
      <c r="M120" s="40" t="s">
        <v>449</v>
      </c>
      <c r="N120" s="40" t="s">
        <v>449</v>
      </c>
      <c r="O120" s="40" t="s">
        <v>449</v>
      </c>
      <c r="P120" s="119" t="s">
        <v>155</v>
      </c>
    </row>
    <row r="121" spans="1:16" ht="25.5" x14ac:dyDescent="0.2">
      <c r="A121" s="39" t="s">
        <v>64</v>
      </c>
      <c r="B121" s="40" t="s">
        <v>592</v>
      </c>
      <c r="C121" s="40" t="s">
        <v>75</v>
      </c>
      <c r="D121" s="42" t="s">
        <v>593</v>
      </c>
      <c r="E121" s="41" t="s">
        <v>594</v>
      </c>
      <c r="F121" s="42" t="s">
        <v>77</v>
      </c>
      <c r="G121" s="43" t="s">
        <v>95</v>
      </c>
      <c r="H121" s="40" t="s">
        <v>595</v>
      </c>
      <c r="I121" s="43">
        <v>1</v>
      </c>
      <c r="J121" s="96" t="s">
        <v>155</v>
      </c>
      <c r="K121" s="44" t="s">
        <v>77</v>
      </c>
      <c r="L121" s="40" t="s">
        <v>449</v>
      </c>
      <c r="M121" s="40" t="s">
        <v>449</v>
      </c>
      <c r="N121" s="40" t="s">
        <v>449</v>
      </c>
      <c r="O121" s="40" t="s">
        <v>449</v>
      </c>
      <c r="P121" s="119" t="s">
        <v>470</v>
      </c>
    </row>
    <row r="122" spans="1:16" ht="25.5" x14ac:dyDescent="0.2">
      <c r="A122" s="39" t="s">
        <v>64</v>
      </c>
      <c r="B122" s="40" t="s">
        <v>596</v>
      </c>
      <c r="C122" s="40" t="s">
        <v>778</v>
      </c>
      <c r="D122" s="42" t="s">
        <v>597</v>
      </c>
      <c r="E122" s="41" t="s">
        <v>598</v>
      </c>
      <c r="F122" s="42" t="s">
        <v>77</v>
      </c>
      <c r="G122" s="43" t="s">
        <v>78</v>
      </c>
      <c r="H122" s="40" t="s">
        <v>599</v>
      </c>
      <c r="I122" s="43">
        <v>15</v>
      </c>
      <c r="J122" s="96" t="s">
        <v>173</v>
      </c>
      <c r="K122" s="44" t="s">
        <v>77</v>
      </c>
      <c r="L122" s="40" t="s">
        <v>449</v>
      </c>
      <c r="M122" s="40" t="s">
        <v>449</v>
      </c>
      <c r="N122" s="40" t="s">
        <v>449</v>
      </c>
      <c r="O122" s="40" t="s">
        <v>449</v>
      </c>
      <c r="P122" s="119" t="s">
        <v>155</v>
      </c>
    </row>
    <row r="123" spans="1:16" ht="25.5" x14ac:dyDescent="0.2">
      <c r="A123" s="39" t="s">
        <v>64</v>
      </c>
      <c r="B123" s="40" t="s">
        <v>600</v>
      </c>
      <c r="C123" s="40" t="s">
        <v>778</v>
      </c>
      <c r="D123" s="42" t="s">
        <v>597</v>
      </c>
      <c r="E123" s="41" t="s">
        <v>601</v>
      </c>
      <c r="F123" s="42" t="s">
        <v>77</v>
      </c>
      <c r="G123" s="40" t="s">
        <v>76</v>
      </c>
      <c r="H123" s="40" t="s">
        <v>602</v>
      </c>
      <c r="I123" s="85">
        <v>3</v>
      </c>
      <c r="J123" s="96" t="s">
        <v>155</v>
      </c>
      <c r="K123" s="44" t="s">
        <v>77</v>
      </c>
      <c r="L123" s="40" t="s">
        <v>449</v>
      </c>
      <c r="M123" s="40" t="s">
        <v>449</v>
      </c>
      <c r="N123" s="40" t="s">
        <v>449</v>
      </c>
      <c r="O123" s="40" t="s">
        <v>449</v>
      </c>
      <c r="P123" s="119" t="s">
        <v>474</v>
      </c>
    </row>
    <row r="124" spans="1:16" ht="25.5" x14ac:dyDescent="0.2">
      <c r="A124" s="39" t="s">
        <v>64</v>
      </c>
      <c r="B124" s="40" t="s">
        <v>603</v>
      </c>
      <c r="C124" s="40" t="s">
        <v>778</v>
      </c>
      <c r="D124" s="42" t="s">
        <v>604</v>
      </c>
      <c r="E124" s="41" t="s">
        <v>605</v>
      </c>
      <c r="F124" s="42" t="s">
        <v>77</v>
      </c>
      <c r="G124" s="43" t="s">
        <v>78</v>
      </c>
      <c r="H124" s="40" t="s">
        <v>546</v>
      </c>
      <c r="I124" s="43">
        <v>15</v>
      </c>
      <c r="J124" s="96" t="s">
        <v>154</v>
      </c>
      <c r="K124" s="44" t="s">
        <v>77</v>
      </c>
      <c r="L124" s="40" t="s">
        <v>449</v>
      </c>
      <c r="M124" s="40" t="s">
        <v>449</v>
      </c>
      <c r="N124" s="40" t="s">
        <v>449</v>
      </c>
      <c r="O124" s="40" t="s">
        <v>449</v>
      </c>
      <c r="P124" s="119" t="s">
        <v>155</v>
      </c>
    </row>
    <row r="125" spans="1:16" ht="25.5" x14ac:dyDescent="0.2">
      <c r="A125" s="39" t="s">
        <v>64</v>
      </c>
      <c r="B125" s="40" t="s">
        <v>606</v>
      </c>
      <c r="C125" s="40" t="s">
        <v>778</v>
      </c>
      <c r="D125" s="42" t="s">
        <v>607</v>
      </c>
      <c r="E125" s="41" t="s">
        <v>608</v>
      </c>
      <c r="F125" s="42" t="s">
        <v>77</v>
      </c>
      <c r="G125" s="43" t="s">
        <v>95</v>
      </c>
      <c r="H125" s="40" t="s">
        <v>609</v>
      </c>
      <c r="I125" s="43">
        <v>4</v>
      </c>
      <c r="J125" s="96" t="s">
        <v>155</v>
      </c>
      <c r="K125" s="44" t="s">
        <v>77</v>
      </c>
      <c r="L125" s="40" t="s">
        <v>449</v>
      </c>
      <c r="M125" s="40" t="s">
        <v>449</v>
      </c>
      <c r="N125" s="40" t="s">
        <v>449</v>
      </c>
      <c r="O125" s="40" t="s">
        <v>449</v>
      </c>
      <c r="P125" s="119" t="s">
        <v>470</v>
      </c>
    </row>
    <row r="126" spans="1:16" ht="25.5" x14ac:dyDescent="0.2">
      <c r="A126" s="39" t="s">
        <v>64</v>
      </c>
      <c r="B126" s="40" t="s">
        <v>610</v>
      </c>
      <c r="C126" s="40" t="s">
        <v>778</v>
      </c>
      <c r="D126" s="42" t="s">
        <v>609</v>
      </c>
      <c r="E126" s="41" t="s">
        <v>611</v>
      </c>
      <c r="F126" s="42" t="s">
        <v>77</v>
      </c>
      <c r="G126" s="43" t="s">
        <v>78</v>
      </c>
      <c r="H126" s="40" t="s">
        <v>612</v>
      </c>
      <c r="I126" s="43">
        <v>11</v>
      </c>
      <c r="J126" s="96" t="s">
        <v>197</v>
      </c>
      <c r="K126" s="44" t="s">
        <v>77</v>
      </c>
      <c r="L126" s="40" t="s">
        <v>449</v>
      </c>
      <c r="M126" s="40" t="s">
        <v>449</v>
      </c>
      <c r="N126" s="40" t="s">
        <v>449</v>
      </c>
      <c r="O126" s="40" t="s">
        <v>449</v>
      </c>
      <c r="P126" s="119" t="s">
        <v>155</v>
      </c>
    </row>
    <row r="127" spans="1:16" ht="25.5" x14ac:dyDescent="0.2">
      <c r="A127" s="39" t="s">
        <v>64</v>
      </c>
      <c r="B127" s="40" t="s">
        <v>613</v>
      </c>
      <c r="C127" s="40" t="s">
        <v>778</v>
      </c>
      <c r="D127" s="42" t="s">
        <v>614</v>
      </c>
      <c r="E127" s="41" t="s">
        <v>615</v>
      </c>
      <c r="F127" s="42" t="s">
        <v>77</v>
      </c>
      <c r="G127" s="43" t="s">
        <v>95</v>
      </c>
      <c r="H127" s="40" t="s">
        <v>546</v>
      </c>
      <c r="I127" s="43">
        <v>12</v>
      </c>
      <c r="J127" s="96" t="s">
        <v>155</v>
      </c>
      <c r="K127" s="44" t="s">
        <v>77</v>
      </c>
      <c r="L127" s="40" t="s">
        <v>449</v>
      </c>
      <c r="M127" s="40" t="s">
        <v>449</v>
      </c>
      <c r="N127" s="40" t="s">
        <v>449</v>
      </c>
      <c r="O127" s="40" t="s">
        <v>449</v>
      </c>
      <c r="P127" s="119" t="s">
        <v>470</v>
      </c>
    </row>
    <row r="128" spans="1:16" ht="25.5" x14ac:dyDescent="0.2">
      <c r="A128" s="39" t="s">
        <v>64</v>
      </c>
      <c r="B128" s="40" t="s">
        <v>616</v>
      </c>
      <c r="C128" s="40" t="s">
        <v>778</v>
      </c>
      <c r="D128" s="42" t="s">
        <v>617</v>
      </c>
      <c r="E128" s="41" t="s">
        <v>618</v>
      </c>
      <c r="F128" s="42" t="s">
        <v>77</v>
      </c>
      <c r="G128" s="43" t="s">
        <v>95</v>
      </c>
      <c r="H128" s="40" t="s">
        <v>619</v>
      </c>
      <c r="I128" s="43">
        <v>4</v>
      </c>
      <c r="J128" s="96" t="s">
        <v>155</v>
      </c>
      <c r="K128" s="44" t="s">
        <v>77</v>
      </c>
      <c r="L128" s="40" t="s">
        <v>449</v>
      </c>
      <c r="M128" s="40" t="s">
        <v>449</v>
      </c>
      <c r="N128" s="40" t="s">
        <v>449</v>
      </c>
      <c r="O128" s="40" t="s">
        <v>449</v>
      </c>
      <c r="P128" s="119" t="s">
        <v>470</v>
      </c>
    </row>
    <row r="129" spans="1:16" ht="25.5" x14ac:dyDescent="0.2">
      <c r="A129" s="39" t="s">
        <v>64</v>
      </c>
      <c r="B129" s="40" t="s">
        <v>620</v>
      </c>
      <c r="C129" s="40" t="s">
        <v>75</v>
      </c>
      <c r="D129" s="42" t="s">
        <v>621</v>
      </c>
      <c r="E129" s="41" t="s">
        <v>622</v>
      </c>
      <c r="F129" s="42" t="s">
        <v>77</v>
      </c>
      <c r="G129" s="43" t="s">
        <v>78</v>
      </c>
      <c r="H129" s="40" t="s">
        <v>612</v>
      </c>
      <c r="I129" s="43">
        <v>4</v>
      </c>
      <c r="J129" s="96" t="s">
        <v>173</v>
      </c>
      <c r="K129" s="44" t="s">
        <v>77</v>
      </c>
      <c r="L129" s="40" t="s">
        <v>449</v>
      </c>
      <c r="M129" s="40" t="s">
        <v>449</v>
      </c>
      <c r="N129" s="40" t="s">
        <v>449</v>
      </c>
      <c r="O129" s="40" t="s">
        <v>449</v>
      </c>
      <c r="P129" s="119" t="s">
        <v>155</v>
      </c>
    </row>
    <row r="130" spans="1:16" ht="25.5" x14ac:dyDescent="0.2">
      <c r="A130" s="39" t="s">
        <v>65</v>
      </c>
      <c r="B130" s="40" t="s">
        <v>623</v>
      </c>
      <c r="C130" s="40" t="s">
        <v>778</v>
      </c>
      <c r="D130" s="42" t="s">
        <v>624</v>
      </c>
      <c r="E130" s="41" t="s">
        <v>625</v>
      </c>
      <c r="F130" s="40" t="s">
        <v>24</v>
      </c>
      <c r="G130" s="43" t="s">
        <v>78</v>
      </c>
      <c r="H130" s="40" t="s">
        <v>626</v>
      </c>
      <c r="I130" s="43">
        <v>16</v>
      </c>
      <c r="J130" s="96" t="s">
        <v>335</v>
      </c>
      <c r="K130" s="40" t="s">
        <v>77</v>
      </c>
      <c r="L130" s="40" t="s">
        <v>449</v>
      </c>
      <c r="M130" s="40" t="s">
        <v>449</v>
      </c>
      <c r="N130" s="40" t="s">
        <v>449</v>
      </c>
      <c r="O130" s="40" t="s">
        <v>449</v>
      </c>
      <c r="P130" s="122" t="s">
        <v>155</v>
      </c>
    </row>
    <row r="131" spans="1:16" ht="25.5" x14ac:dyDescent="0.2">
      <c r="A131" s="39" t="s">
        <v>65</v>
      </c>
      <c r="B131" s="40" t="s">
        <v>627</v>
      </c>
      <c r="C131" s="40" t="s">
        <v>778</v>
      </c>
      <c r="D131" s="42" t="s">
        <v>628</v>
      </c>
      <c r="E131" s="41" t="s">
        <v>629</v>
      </c>
      <c r="F131" s="40" t="s">
        <v>77</v>
      </c>
      <c r="G131" s="43" t="s">
        <v>95</v>
      </c>
      <c r="H131" s="40" t="s">
        <v>630</v>
      </c>
      <c r="I131" s="43">
        <v>9</v>
      </c>
      <c r="J131" s="96" t="s">
        <v>155</v>
      </c>
      <c r="K131" s="40" t="s">
        <v>77</v>
      </c>
      <c r="L131" s="40" t="s">
        <v>449</v>
      </c>
      <c r="M131" s="40" t="s">
        <v>449</v>
      </c>
      <c r="N131" s="40" t="s">
        <v>449</v>
      </c>
      <c r="O131" s="40" t="s">
        <v>449</v>
      </c>
      <c r="P131" s="119" t="s">
        <v>470</v>
      </c>
    </row>
    <row r="132" spans="1:16" ht="25.5" x14ac:dyDescent="0.2">
      <c r="A132" s="39" t="s">
        <v>65</v>
      </c>
      <c r="B132" s="40" t="s">
        <v>631</v>
      </c>
      <c r="C132" s="40" t="s">
        <v>778</v>
      </c>
      <c r="D132" s="42" t="s">
        <v>632</v>
      </c>
      <c r="E132" s="41" t="s">
        <v>633</v>
      </c>
      <c r="F132" s="40" t="s">
        <v>77</v>
      </c>
      <c r="G132" s="43" t="s">
        <v>78</v>
      </c>
      <c r="H132" s="40" t="s">
        <v>634</v>
      </c>
      <c r="I132" s="43">
        <v>14</v>
      </c>
      <c r="J132" s="96" t="s">
        <v>335</v>
      </c>
      <c r="K132" s="40" t="s">
        <v>77</v>
      </c>
      <c r="L132" s="40" t="s">
        <v>449</v>
      </c>
      <c r="M132" s="40" t="s">
        <v>449</v>
      </c>
      <c r="N132" s="40" t="s">
        <v>449</v>
      </c>
      <c r="O132" s="40" t="s">
        <v>449</v>
      </c>
      <c r="P132" s="122" t="s">
        <v>155</v>
      </c>
    </row>
    <row r="133" spans="1:16" ht="25.5" x14ac:dyDescent="0.2">
      <c r="A133" s="39" t="s">
        <v>65</v>
      </c>
      <c r="B133" s="40" t="s">
        <v>635</v>
      </c>
      <c r="C133" s="40" t="s">
        <v>75</v>
      </c>
      <c r="D133" s="42" t="s">
        <v>636</v>
      </c>
      <c r="E133" s="41" t="s">
        <v>637</v>
      </c>
      <c r="F133" s="40" t="s">
        <v>24</v>
      </c>
      <c r="G133" s="43" t="s">
        <v>79</v>
      </c>
      <c r="H133" s="40" t="s">
        <v>638</v>
      </c>
      <c r="I133" s="43">
        <v>16</v>
      </c>
      <c r="J133" s="96" t="s">
        <v>186</v>
      </c>
      <c r="K133" s="40" t="s">
        <v>77</v>
      </c>
      <c r="L133" s="40" t="s">
        <v>449</v>
      </c>
      <c r="M133" s="40" t="s">
        <v>449</v>
      </c>
      <c r="N133" s="40" t="s">
        <v>449</v>
      </c>
      <c r="O133" s="40" t="s">
        <v>449</v>
      </c>
      <c r="P133" s="119" t="s">
        <v>639</v>
      </c>
    </row>
    <row r="134" spans="1:16" ht="25.5" x14ac:dyDescent="0.2">
      <c r="A134" s="39" t="s">
        <v>65</v>
      </c>
      <c r="B134" s="40" t="s">
        <v>640</v>
      </c>
      <c r="C134" s="40" t="s">
        <v>778</v>
      </c>
      <c r="D134" s="42" t="s">
        <v>641</v>
      </c>
      <c r="E134" s="41" t="s">
        <v>642</v>
      </c>
      <c r="F134" s="40" t="s">
        <v>77</v>
      </c>
      <c r="G134" s="43" t="s">
        <v>78</v>
      </c>
      <c r="H134" s="40" t="s">
        <v>643</v>
      </c>
      <c r="I134" s="43">
        <v>4</v>
      </c>
      <c r="J134" s="96" t="s">
        <v>285</v>
      </c>
      <c r="K134" s="40" t="s">
        <v>77</v>
      </c>
      <c r="L134" s="40" t="s">
        <v>449</v>
      </c>
      <c r="M134" s="40" t="s">
        <v>449</v>
      </c>
      <c r="N134" s="40" t="s">
        <v>449</v>
      </c>
      <c r="O134" s="40" t="s">
        <v>449</v>
      </c>
      <c r="P134" s="122" t="s">
        <v>155</v>
      </c>
    </row>
    <row r="135" spans="1:16" ht="63.75" x14ac:dyDescent="0.2">
      <c r="A135" s="39" t="s">
        <v>65</v>
      </c>
      <c r="B135" s="40" t="s">
        <v>644</v>
      </c>
      <c r="C135" s="40" t="s">
        <v>778</v>
      </c>
      <c r="D135" s="42" t="s">
        <v>645</v>
      </c>
      <c r="E135" s="41" t="s">
        <v>646</v>
      </c>
      <c r="F135" s="40" t="s">
        <v>77</v>
      </c>
      <c r="G135" s="43" t="s">
        <v>79</v>
      </c>
      <c r="H135" s="40" t="s">
        <v>638</v>
      </c>
      <c r="I135" s="43">
        <v>8</v>
      </c>
      <c r="J135" s="96" t="s">
        <v>647</v>
      </c>
      <c r="K135" s="40" t="s">
        <v>77</v>
      </c>
      <c r="L135" s="40" t="s">
        <v>449</v>
      </c>
      <c r="M135" s="40" t="s">
        <v>449</v>
      </c>
      <c r="N135" s="40" t="s">
        <v>449</v>
      </c>
      <c r="O135" s="40" t="s">
        <v>449</v>
      </c>
      <c r="P135" s="119" t="s">
        <v>648</v>
      </c>
    </row>
    <row r="136" spans="1:16" x14ac:dyDescent="0.2">
      <c r="A136" s="39" t="s">
        <v>65</v>
      </c>
      <c r="B136" s="40" t="s">
        <v>649</v>
      </c>
      <c r="C136" s="40" t="s">
        <v>75</v>
      </c>
      <c r="D136" s="42" t="s">
        <v>650</v>
      </c>
      <c r="E136" s="41" t="s">
        <v>651</v>
      </c>
      <c r="F136" s="40" t="s">
        <v>77</v>
      </c>
      <c r="G136" s="43" t="s">
        <v>78</v>
      </c>
      <c r="H136" s="40" t="s">
        <v>652</v>
      </c>
      <c r="I136" s="43">
        <v>9</v>
      </c>
      <c r="J136" s="96">
        <v>0</v>
      </c>
      <c r="K136" s="40" t="s">
        <v>77</v>
      </c>
      <c r="L136" s="40" t="s">
        <v>449</v>
      </c>
      <c r="M136" s="40" t="s">
        <v>449</v>
      </c>
      <c r="N136" s="40" t="s">
        <v>449</v>
      </c>
      <c r="O136" s="40" t="s">
        <v>449</v>
      </c>
      <c r="P136" s="119" t="s">
        <v>155</v>
      </c>
    </row>
    <row r="137" spans="1:16" ht="25.5" x14ac:dyDescent="0.2">
      <c r="A137" s="39" t="s">
        <v>65</v>
      </c>
      <c r="B137" s="40" t="s">
        <v>653</v>
      </c>
      <c r="C137" s="40" t="s">
        <v>778</v>
      </c>
      <c r="D137" s="42" t="s">
        <v>650</v>
      </c>
      <c r="E137" s="41" t="s">
        <v>553</v>
      </c>
      <c r="F137" s="40" t="s">
        <v>77</v>
      </c>
      <c r="G137" s="43" t="s">
        <v>78</v>
      </c>
      <c r="H137" s="40" t="s">
        <v>638</v>
      </c>
      <c r="I137" s="43">
        <v>5</v>
      </c>
      <c r="J137" s="96" t="s">
        <v>654</v>
      </c>
      <c r="K137" s="40" t="s">
        <v>77</v>
      </c>
      <c r="L137" s="40" t="s">
        <v>449</v>
      </c>
      <c r="M137" s="40" t="s">
        <v>449</v>
      </c>
      <c r="N137" s="40" t="s">
        <v>449</v>
      </c>
      <c r="O137" s="40" t="s">
        <v>449</v>
      </c>
      <c r="P137" s="119" t="s">
        <v>155</v>
      </c>
    </row>
    <row r="138" spans="1:16" ht="25.5" x14ac:dyDescent="0.2">
      <c r="A138" s="39" t="s">
        <v>65</v>
      </c>
      <c r="B138" s="40" t="s">
        <v>655</v>
      </c>
      <c r="C138" s="40" t="s">
        <v>778</v>
      </c>
      <c r="D138" s="42" t="s">
        <v>650</v>
      </c>
      <c r="E138" s="41" t="s">
        <v>656</v>
      </c>
      <c r="F138" s="40" t="s">
        <v>77</v>
      </c>
      <c r="G138" s="43" t="s">
        <v>95</v>
      </c>
      <c r="H138" s="40" t="s">
        <v>657</v>
      </c>
      <c r="I138" s="43">
        <v>11</v>
      </c>
      <c r="J138" s="96" t="s">
        <v>155</v>
      </c>
      <c r="K138" s="40" t="s">
        <v>155</v>
      </c>
      <c r="L138" s="40" t="s">
        <v>449</v>
      </c>
      <c r="M138" s="40" t="s">
        <v>449</v>
      </c>
      <c r="N138" s="40" t="s">
        <v>449</v>
      </c>
      <c r="O138" s="40" t="s">
        <v>449</v>
      </c>
      <c r="P138" s="119" t="s">
        <v>470</v>
      </c>
    </row>
    <row r="139" spans="1:16" x14ac:dyDescent="0.2">
      <c r="A139" s="39" t="s">
        <v>65</v>
      </c>
      <c r="B139" s="40" t="s">
        <v>658</v>
      </c>
      <c r="C139" s="40" t="s">
        <v>778</v>
      </c>
      <c r="D139" s="42" t="s">
        <v>650</v>
      </c>
      <c r="E139" s="41" t="s">
        <v>659</v>
      </c>
      <c r="F139" s="40" t="s">
        <v>24</v>
      </c>
      <c r="G139" s="43" t="s">
        <v>78</v>
      </c>
      <c r="H139" s="40" t="s">
        <v>660</v>
      </c>
      <c r="I139" s="43">
        <v>16</v>
      </c>
      <c r="J139" s="96" t="s">
        <v>661</v>
      </c>
      <c r="K139" s="40" t="s">
        <v>77</v>
      </c>
      <c r="L139" s="40" t="s">
        <v>449</v>
      </c>
      <c r="M139" s="40" t="s">
        <v>449</v>
      </c>
      <c r="N139" s="40" t="s">
        <v>449</v>
      </c>
      <c r="O139" s="40" t="s">
        <v>449</v>
      </c>
      <c r="P139" s="122" t="s">
        <v>155</v>
      </c>
    </row>
    <row r="140" spans="1:16" ht="25.5" x14ac:dyDescent="0.2">
      <c r="A140" s="39" t="s">
        <v>65</v>
      </c>
      <c r="B140" s="40" t="s">
        <v>662</v>
      </c>
      <c r="C140" s="40" t="s">
        <v>778</v>
      </c>
      <c r="D140" s="42" t="s">
        <v>638</v>
      </c>
      <c r="E140" s="41" t="s">
        <v>663</v>
      </c>
      <c r="F140" s="40" t="s">
        <v>77</v>
      </c>
      <c r="G140" s="43" t="s">
        <v>95</v>
      </c>
      <c r="H140" s="40" t="s">
        <v>664</v>
      </c>
      <c r="I140" s="43">
        <v>2</v>
      </c>
      <c r="J140" s="96" t="s">
        <v>155</v>
      </c>
      <c r="K140" s="40" t="s">
        <v>155</v>
      </c>
      <c r="L140" s="40" t="s">
        <v>449</v>
      </c>
      <c r="M140" s="40" t="s">
        <v>449</v>
      </c>
      <c r="N140" s="40" t="s">
        <v>449</v>
      </c>
      <c r="O140" s="40" t="s">
        <v>449</v>
      </c>
      <c r="P140" s="119" t="s">
        <v>470</v>
      </c>
    </row>
    <row r="141" spans="1:16" ht="25.5" x14ac:dyDescent="0.2">
      <c r="A141" s="39" t="s">
        <v>65</v>
      </c>
      <c r="B141" s="40" t="s">
        <v>665</v>
      </c>
      <c r="C141" s="40" t="s">
        <v>778</v>
      </c>
      <c r="D141" s="42" t="s">
        <v>638</v>
      </c>
      <c r="E141" s="41" t="s">
        <v>666</v>
      </c>
      <c r="F141" s="40" t="s">
        <v>77</v>
      </c>
      <c r="G141" s="43" t="s">
        <v>95</v>
      </c>
      <c r="H141" s="40" t="s">
        <v>664</v>
      </c>
      <c r="I141" s="43">
        <v>2</v>
      </c>
      <c r="J141" s="96" t="s">
        <v>155</v>
      </c>
      <c r="K141" s="40" t="s">
        <v>155</v>
      </c>
      <c r="L141" s="40" t="s">
        <v>449</v>
      </c>
      <c r="M141" s="40" t="s">
        <v>449</v>
      </c>
      <c r="N141" s="40" t="s">
        <v>449</v>
      </c>
      <c r="O141" s="40" t="s">
        <v>449</v>
      </c>
      <c r="P141" s="119" t="s">
        <v>470</v>
      </c>
    </row>
    <row r="142" spans="1:16" ht="25.5" x14ac:dyDescent="0.2">
      <c r="A142" s="39" t="s">
        <v>65</v>
      </c>
      <c r="B142" s="40" t="s">
        <v>667</v>
      </c>
      <c r="C142" s="40" t="s">
        <v>778</v>
      </c>
      <c r="D142" s="42" t="s">
        <v>657</v>
      </c>
      <c r="E142" s="41" t="s">
        <v>668</v>
      </c>
      <c r="F142" s="40" t="s">
        <v>77</v>
      </c>
      <c r="G142" s="43" t="s">
        <v>76</v>
      </c>
      <c r="H142" s="40" t="s">
        <v>155</v>
      </c>
      <c r="I142" s="85" t="s">
        <v>155</v>
      </c>
      <c r="J142" s="96" t="s">
        <v>155</v>
      </c>
      <c r="K142" s="40" t="s">
        <v>155</v>
      </c>
      <c r="L142" s="40" t="s">
        <v>449</v>
      </c>
      <c r="M142" s="40" t="s">
        <v>449</v>
      </c>
      <c r="N142" s="40" t="s">
        <v>449</v>
      </c>
      <c r="O142" s="40" t="s">
        <v>449</v>
      </c>
      <c r="P142" s="119" t="s">
        <v>1231</v>
      </c>
    </row>
    <row r="143" spans="1:16" x14ac:dyDescent="0.2">
      <c r="A143" s="39" t="s">
        <v>65</v>
      </c>
      <c r="B143" s="40" t="s">
        <v>669</v>
      </c>
      <c r="C143" s="40" t="s">
        <v>778</v>
      </c>
      <c r="D143" s="42" t="s">
        <v>670</v>
      </c>
      <c r="E143" s="41" t="s">
        <v>472</v>
      </c>
      <c r="F143" s="40" t="s">
        <v>77</v>
      </c>
      <c r="G143" s="43" t="s">
        <v>78</v>
      </c>
      <c r="H143" s="40" t="s">
        <v>671</v>
      </c>
      <c r="I143" s="43">
        <v>10</v>
      </c>
      <c r="J143" s="96" t="s">
        <v>672</v>
      </c>
      <c r="K143" s="40" t="s">
        <v>155</v>
      </c>
      <c r="L143" s="40" t="s">
        <v>449</v>
      </c>
      <c r="M143" s="40" t="s">
        <v>449</v>
      </c>
      <c r="N143" s="40" t="s">
        <v>449</v>
      </c>
      <c r="O143" s="40" t="s">
        <v>449</v>
      </c>
      <c r="P143" s="122" t="s">
        <v>155</v>
      </c>
    </row>
    <row r="144" spans="1:16" ht="38.25" x14ac:dyDescent="0.2">
      <c r="A144" s="39" t="s">
        <v>66</v>
      </c>
      <c r="B144" s="51" t="s">
        <v>673</v>
      </c>
      <c r="C144" s="40" t="s">
        <v>778</v>
      </c>
      <c r="D144" s="51" t="s">
        <v>674</v>
      </c>
      <c r="E144" s="52" t="s">
        <v>675</v>
      </c>
      <c r="F144" s="53" t="s">
        <v>77</v>
      </c>
      <c r="G144" s="43" t="s">
        <v>95</v>
      </c>
      <c r="H144" s="51" t="s">
        <v>676</v>
      </c>
      <c r="I144" s="87" t="s">
        <v>676</v>
      </c>
      <c r="J144" s="98" t="s">
        <v>676</v>
      </c>
      <c r="K144" s="44" t="s">
        <v>77</v>
      </c>
      <c r="L144" s="40" t="s">
        <v>449</v>
      </c>
      <c r="M144" s="40" t="s">
        <v>449</v>
      </c>
      <c r="N144" s="40" t="s">
        <v>449</v>
      </c>
      <c r="O144" s="40" t="s">
        <v>449</v>
      </c>
      <c r="P144" s="119" t="s">
        <v>155</v>
      </c>
    </row>
    <row r="145" spans="1:16" ht="25.5" x14ac:dyDescent="0.2">
      <c r="A145" s="39" t="s">
        <v>66</v>
      </c>
      <c r="B145" s="51" t="s">
        <v>677</v>
      </c>
      <c r="C145" s="54" t="s">
        <v>75</v>
      </c>
      <c r="D145" s="54" t="s">
        <v>678</v>
      </c>
      <c r="E145" s="55" t="s">
        <v>679</v>
      </c>
      <c r="F145" s="54" t="s">
        <v>77</v>
      </c>
      <c r="G145" s="43" t="s">
        <v>95</v>
      </c>
      <c r="H145" s="54" t="s">
        <v>676</v>
      </c>
      <c r="I145" s="88" t="s">
        <v>676</v>
      </c>
      <c r="J145" s="98" t="s">
        <v>676</v>
      </c>
      <c r="K145" s="56" t="s">
        <v>77</v>
      </c>
      <c r="L145" s="40" t="s">
        <v>449</v>
      </c>
      <c r="M145" s="40" t="s">
        <v>449</v>
      </c>
      <c r="N145" s="40" t="s">
        <v>449</v>
      </c>
      <c r="O145" s="40" t="s">
        <v>449</v>
      </c>
      <c r="P145" s="123" t="s">
        <v>155</v>
      </c>
    </row>
    <row r="146" spans="1:16" ht="25.5" x14ac:dyDescent="0.2">
      <c r="A146" s="39" t="s">
        <v>66</v>
      </c>
      <c r="B146" s="51" t="s">
        <v>680</v>
      </c>
      <c r="C146" s="40" t="s">
        <v>778</v>
      </c>
      <c r="D146" s="51" t="s">
        <v>681</v>
      </c>
      <c r="E146" s="52" t="s">
        <v>682</v>
      </c>
      <c r="F146" s="51" t="s">
        <v>24</v>
      </c>
      <c r="G146" s="43" t="s">
        <v>78</v>
      </c>
      <c r="H146" s="51" t="s">
        <v>683</v>
      </c>
      <c r="I146" s="87">
        <v>17</v>
      </c>
      <c r="J146" s="98" t="s">
        <v>324</v>
      </c>
      <c r="K146" s="57" t="s">
        <v>77</v>
      </c>
      <c r="L146" s="40" t="s">
        <v>449</v>
      </c>
      <c r="M146" s="40" t="s">
        <v>449</v>
      </c>
      <c r="N146" s="40" t="s">
        <v>449</v>
      </c>
      <c r="O146" s="40" t="s">
        <v>449</v>
      </c>
      <c r="P146" s="124" t="s">
        <v>155</v>
      </c>
    </row>
    <row r="147" spans="1:16" x14ac:dyDescent="0.2">
      <c r="A147" s="39" t="s">
        <v>66</v>
      </c>
      <c r="B147" s="51" t="s">
        <v>684</v>
      </c>
      <c r="C147" s="40" t="s">
        <v>778</v>
      </c>
      <c r="D147" s="54" t="s">
        <v>685</v>
      </c>
      <c r="E147" s="55" t="s">
        <v>686</v>
      </c>
      <c r="F147" s="54" t="s">
        <v>77</v>
      </c>
      <c r="G147" s="43" t="s">
        <v>95</v>
      </c>
      <c r="H147" s="54" t="s">
        <v>676</v>
      </c>
      <c r="I147" s="88" t="s">
        <v>676</v>
      </c>
      <c r="J147" s="98" t="s">
        <v>676</v>
      </c>
      <c r="K147" s="56" t="s">
        <v>77</v>
      </c>
      <c r="L147" s="40" t="s">
        <v>449</v>
      </c>
      <c r="M147" s="40" t="s">
        <v>449</v>
      </c>
      <c r="N147" s="40" t="s">
        <v>449</v>
      </c>
      <c r="O147" s="40" t="s">
        <v>449</v>
      </c>
      <c r="P147" s="123" t="s">
        <v>155</v>
      </c>
    </row>
    <row r="148" spans="1:16" x14ac:dyDescent="0.2">
      <c r="A148" s="39" t="s">
        <v>66</v>
      </c>
      <c r="B148" s="51" t="s">
        <v>687</v>
      </c>
      <c r="C148" s="40" t="s">
        <v>778</v>
      </c>
      <c r="D148" s="51" t="s">
        <v>688</v>
      </c>
      <c r="E148" s="52" t="s">
        <v>689</v>
      </c>
      <c r="F148" s="51" t="s">
        <v>77</v>
      </c>
      <c r="G148" s="43" t="s">
        <v>95</v>
      </c>
      <c r="H148" s="51" t="s">
        <v>676</v>
      </c>
      <c r="I148" s="87" t="s">
        <v>676</v>
      </c>
      <c r="J148" s="98" t="s">
        <v>676</v>
      </c>
      <c r="K148" s="57" t="s">
        <v>77</v>
      </c>
      <c r="L148" s="40" t="s">
        <v>449</v>
      </c>
      <c r="M148" s="40" t="s">
        <v>449</v>
      </c>
      <c r="N148" s="40" t="s">
        <v>449</v>
      </c>
      <c r="O148" s="40" t="s">
        <v>449</v>
      </c>
      <c r="P148" s="124" t="s">
        <v>155</v>
      </c>
    </row>
    <row r="149" spans="1:16" ht="25.5" x14ac:dyDescent="0.2">
      <c r="A149" s="39" t="s">
        <v>66</v>
      </c>
      <c r="B149" s="51" t="s">
        <v>690</v>
      </c>
      <c r="C149" s="54" t="s">
        <v>75</v>
      </c>
      <c r="D149" s="54" t="s">
        <v>691</v>
      </c>
      <c r="E149" s="55" t="s">
        <v>692</v>
      </c>
      <c r="F149" s="54" t="s">
        <v>77</v>
      </c>
      <c r="G149" s="43" t="s">
        <v>95</v>
      </c>
      <c r="H149" s="54" t="s">
        <v>676</v>
      </c>
      <c r="I149" s="88" t="s">
        <v>676</v>
      </c>
      <c r="J149" s="98" t="s">
        <v>676</v>
      </c>
      <c r="K149" s="56" t="s">
        <v>77</v>
      </c>
      <c r="L149" s="40" t="s">
        <v>449</v>
      </c>
      <c r="M149" s="40" t="s">
        <v>449</v>
      </c>
      <c r="N149" s="40" t="s">
        <v>449</v>
      </c>
      <c r="O149" s="40" t="s">
        <v>449</v>
      </c>
      <c r="P149" s="123" t="s">
        <v>155</v>
      </c>
    </row>
    <row r="150" spans="1:16" x14ac:dyDescent="0.2">
      <c r="A150" s="39" t="s">
        <v>66</v>
      </c>
      <c r="B150" s="51" t="s">
        <v>693</v>
      </c>
      <c r="C150" s="51" t="s">
        <v>75</v>
      </c>
      <c r="D150" s="51" t="s">
        <v>694</v>
      </c>
      <c r="E150" s="52" t="s">
        <v>695</v>
      </c>
      <c r="F150" s="51" t="s">
        <v>77</v>
      </c>
      <c r="G150" s="43" t="s">
        <v>78</v>
      </c>
      <c r="H150" s="51" t="s">
        <v>696</v>
      </c>
      <c r="I150" s="87">
        <v>10</v>
      </c>
      <c r="J150" s="98" t="s">
        <v>324</v>
      </c>
      <c r="K150" s="57" t="s">
        <v>77</v>
      </c>
      <c r="L150" s="40" t="s">
        <v>449</v>
      </c>
      <c r="M150" s="40" t="s">
        <v>449</v>
      </c>
      <c r="N150" s="40" t="s">
        <v>449</v>
      </c>
      <c r="O150" s="40" t="s">
        <v>449</v>
      </c>
      <c r="P150" s="124" t="s">
        <v>155</v>
      </c>
    </row>
    <row r="151" spans="1:16" ht="25.5" x14ac:dyDescent="0.2">
      <c r="A151" s="39" t="s">
        <v>66</v>
      </c>
      <c r="B151" s="51" t="s">
        <v>697</v>
      </c>
      <c r="C151" s="40" t="s">
        <v>778</v>
      </c>
      <c r="D151" s="54" t="s">
        <v>694</v>
      </c>
      <c r="E151" s="55" t="s">
        <v>698</v>
      </c>
      <c r="F151" s="54" t="s">
        <v>77</v>
      </c>
      <c r="G151" s="43" t="s">
        <v>78</v>
      </c>
      <c r="H151" s="54" t="s">
        <v>696</v>
      </c>
      <c r="I151" s="88">
        <v>10</v>
      </c>
      <c r="J151" s="98" t="s">
        <v>248</v>
      </c>
      <c r="K151" s="56" t="s">
        <v>77</v>
      </c>
      <c r="L151" s="40" t="s">
        <v>449</v>
      </c>
      <c r="M151" s="40" t="s">
        <v>449</v>
      </c>
      <c r="N151" s="40" t="s">
        <v>449</v>
      </c>
      <c r="O151" s="40" t="s">
        <v>449</v>
      </c>
      <c r="P151" s="125" t="s">
        <v>155</v>
      </c>
    </row>
    <row r="152" spans="1:16" ht="25.5" x14ac:dyDescent="0.2">
      <c r="A152" s="39" t="s">
        <v>67</v>
      </c>
      <c r="B152" s="51" t="s">
        <v>699</v>
      </c>
      <c r="C152" s="40" t="s">
        <v>778</v>
      </c>
      <c r="D152" s="51" t="s">
        <v>700</v>
      </c>
      <c r="E152" s="52" t="s">
        <v>701</v>
      </c>
      <c r="F152" s="51" t="s">
        <v>77</v>
      </c>
      <c r="G152" s="43" t="s">
        <v>95</v>
      </c>
      <c r="H152" s="51" t="s">
        <v>676</v>
      </c>
      <c r="I152" s="87" t="s">
        <v>676</v>
      </c>
      <c r="J152" s="98" t="s">
        <v>676</v>
      </c>
      <c r="K152" s="57" t="s">
        <v>77</v>
      </c>
      <c r="L152" s="40" t="s">
        <v>449</v>
      </c>
      <c r="M152" s="40" t="s">
        <v>449</v>
      </c>
      <c r="N152" s="40" t="s">
        <v>449</v>
      </c>
      <c r="O152" s="40" t="s">
        <v>449</v>
      </c>
      <c r="P152" s="124" t="s">
        <v>155</v>
      </c>
    </row>
    <row r="153" spans="1:16" ht="25.5" x14ac:dyDescent="0.2">
      <c r="A153" s="39" t="s">
        <v>67</v>
      </c>
      <c r="B153" s="51" t="s">
        <v>702</v>
      </c>
      <c r="C153" s="54" t="s">
        <v>75</v>
      </c>
      <c r="D153" s="54" t="s">
        <v>703</v>
      </c>
      <c r="E153" s="55" t="s">
        <v>704</v>
      </c>
      <c r="F153" s="54" t="s">
        <v>77</v>
      </c>
      <c r="G153" s="43" t="s">
        <v>95</v>
      </c>
      <c r="H153" s="54" t="s">
        <v>676</v>
      </c>
      <c r="I153" s="88" t="s">
        <v>676</v>
      </c>
      <c r="J153" s="98" t="s">
        <v>676</v>
      </c>
      <c r="K153" s="56" t="s">
        <v>77</v>
      </c>
      <c r="L153" s="40" t="s">
        <v>449</v>
      </c>
      <c r="M153" s="40" t="s">
        <v>449</v>
      </c>
      <c r="N153" s="40" t="s">
        <v>449</v>
      </c>
      <c r="O153" s="40" t="s">
        <v>449</v>
      </c>
      <c r="P153" s="123" t="s">
        <v>155</v>
      </c>
    </row>
    <row r="154" spans="1:16" ht="25.5" x14ac:dyDescent="0.2">
      <c r="A154" s="39" t="s">
        <v>67</v>
      </c>
      <c r="B154" s="51" t="s">
        <v>705</v>
      </c>
      <c r="C154" s="51" t="s">
        <v>75</v>
      </c>
      <c r="D154" s="51" t="s">
        <v>706</v>
      </c>
      <c r="E154" s="52" t="s">
        <v>707</v>
      </c>
      <c r="F154" s="51" t="s">
        <v>77</v>
      </c>
      <c r="G154" s="43" t="s">
        <v>78</v>
      </c>
      <c r="H154" s="51" t="s">
        <v>708</v>
      </c>
      <c r="I154" s="87">
        <v>5</v>
      </c>
      <c r="J154" s="98" t="s">
        <v>661</v>
      </c>
      <c r="K154" s="57" t="s">
        <v>77</v>
      </c>
      <c r="L154" s="40" t="s">
        <v>449</v>
      </c>
      <c r="M154" s="40" t="s">
        <v>449</v>
      </c>
      <c r="N154" s="40" t="s">
        <v>449</v>
      </c>
      <c r="O154" s="40" t="s">
        <v>449</v>
      </c>
      <c r="P154" s="124" t="s">
        <v>155</v>
      </c>
    </row>
    <row r="155" spans="1:16" ht="25.5" x14ac:dyDescent="0.2">
      <c r="A155" s="39" t="s">
        <v>67</v>
      </c>
      <c r="B155" s="51" t="s">
        <v>709</v>
      </c>
      <c r="C155" s="54" t="s">
        <v>75</v>
      </c>
      <c r="D155" s="54" t="s">
        <v>710</v>
      </c>
      <c r="E155" s="55" t="s">
        <v>711</v>
      </c>
      <c r="F155" s="54" t="s">
        <v>77</v>
      </c>
      <c r="G155" s="43" t="s">
        <v>95</v>
      </c>
      <c r="H155" s="54" t="s">
        <v>676</v>
      </c>
      <c r="I155" s="88" t="s">
        <v>676</v>
      </c>
      <c r="J155" s="98" t="s">
        <v>676</v>
      </c>
      <c r="K155" s="56" t="s">
        <v>77</v>
      </c>
      <c r="L155" s="40" t="s">
        <v>449</v>
      </c>
      <c r="M155" s="40" t="s">
        <v>449</v>
      </c>
      <c r="N155" s="40" t="s">
        <v>449</v>
      </c>
      <c r="O155" s="40" t="s">
        <v>449</v>
      </c>
      <c r="P155" s="125" t="s">
        <v>155</v>
      </c>
    </row>
    <row r="156" spans="1:16" x14ac:dyDescent="0.2">
      <c r="A156" s="39" t="s">
        <v>67</v>
      </c>
      <c r="B156" s="51" t="s">
        <v>712</v>
      </c>
      <c r="C156" s="40" t="s">
        <v>778</v>
      </c>
      <c r="D156" s="51" t="s">
        <v>713</v>
      </c>
      <c r="E156" s="52" t="s">
        <v>714</v>
      </c>
      <c r="F156" s="51" t="s">
        <v>77</v>
      </c>
      <c r="G156" s="40" t="s">
        <v>76</v>
      </c>
      <c r="H156" s="51" t="s">
        <v>155</v>
      </c>
      <c r="I156" s="87" t="s">
        <v>155</v>
      </c>
      <c r="J156" s="98" t="s">
        <v>155</v>
      </c>
      <c r="K156" s="57" t="s">
        <v>155</v>
      </c>
      <c r="L156" s="40" t="s">
        <v>449</v>
      </c>
      <c r="M156" s="40" t="s">
        <v>449</v>
      </c>
      <c r="N156" s="40" t="s">
        <v>449</v>
      </c>
      <c r="O156" s="40" t="s">
        <v>449</v>
      </c>
      <c r="P156" s="124" t="s">
        <v>715</v>
      </c>
    </row>
    <row r="157" spans="1:16" ht="38.25" x14ac:dyDescent="0.2">
      <c r="A157" s="39" t="s">
        <v>67</v>
      </c>
      <c r="B157" s="51" t="s">
        <v>716</v>
      </c>
      <c r="C157" s="40" t="s">
        <v>778</v>
      </c>
      <c r="D157" s="54" t="s">
        <v>717</v>
      </c>
      <c r="E157" s="55" t="s">
        <v>718</v>
      </c>
      <c r="F157" s="58" t="s">
        <v>77</v>
      </c>
      <c r="G157" s="43" t="s">
        <v>78</v>
      </c>
      <c r="H157" s="54" t="s">
        <v>719</v>
      </c>
      <c r="I157" s="88">
        <v>2</v>
      </c>
      <c r="J157" s="98" t="s">
        <v>248</v>
      </c>
      <c r="K157" s="56" t="s">
        <v>77</v>
      </c>
      <c r="L157" s="40" t="s">
        <v>449</v>
      </c>
      <c r="M157" s="40" t="s">
        <v>449</v>
      </c>
      <c r="N157" s="40" t="s">
        <v>449</v>
      </c>
      <c r="O157" s="40" t="s">
        <v>449</v>
      </c>
      <c r="P157" s="125" t="s">
        <v>155</v>
      </c>
    </row>
    <row r="158" spans="1:16" ht="25.5" x14ac:dyDescent="0.2">
      <c r="A158" s="39" t="s">
        <v>67</v>
      </c>
      <c r="B158" s="51" t="s">
        <v>720</v>
      </c>
      <c r="C158" s="40" t="s">
        <v>778</v>
      </c>
      <c r="D158" s="51" t="s">
        <v>721</v>
      </c>
      <c r="E158" s="52" t="s">
        <v>722</v>
      </c>
      <c r="F158" s="53" t="s">
        <v>77</v>
      </c>
      <c r="G158" s="43" t="s">
        <v>78</v>
      </c>
      <c r="H158" s="51" t="s">
        <v>723</v>
      </c>
      <c r="I158" s="87">
        <v>4</v>
      </c>
      <c r="J158" s="98" t="s">
        <v>414</v>
      </c>
      <c r="K158" s="57" t="s">
        <v>77</v>
      </c>
      <c r="L158" s="40" t="s">
        <v>449</v>
      </c>
      <c r="M158" s="40" t="s">
        <v>449</v>
      </c>
      <c r="N158" s="40" t="s">
        <v>449</v>
      </c>
      <c r="O158" s="40" t="s">
        <v>449</v>
      </c>
      <c r="P158" s="124" t="s">
        <v>155</v>
      </c>
    </row>
    <row r="159" spans="1:16" ht="38.25" x14ac:dyDescent="0.2">
      <c r="A159" s="39" t="s">
        <v>68</v>
      </c>
      <c r="B159" s="54" t="s">
        <v>724</v>
      </c>
      <c r="C159" s="40" t="s">
        <v>778</v>
      </c>
      <c r="D159" s="54" t="s">
        <v>725</v>
      </c>
      <c r="E159" s="55" t="s">
        <v>726</v>
      </c>
      <c r="F159" s="58" t="s">
        <v>77</v>
      </c>
      <c r="G159" s="40" t="s">
        <v>76</v>
      </c>
      <c r="H159" s="54" t="s">
        <v>155</v>
      </c>
      <c r="I159" s="88" t="s">
        <v>155</v>
      </c>
      <c r="J159" s="99" t="s">
        <v>155</v>
      </c>
      <c r="K159" s="56" t="s">
        <v>155</v>
      </c>
      <c r="L159" s="40" t="s">
        <v>449</v>
      </c>
      <c r="M159" s="40" t="s">
        <v>449</v>
      </c>
      <c r="N159" s="40" t="s">
        <v>449</v>
      </c>
      <c r="O159" s="40" t="s">
        <v>449</v>
      </c>
      <c r="P159" s="125" t="s">
        <v>727</v>
      </c>
    </row>
    <row r="160" spans="1:16" ht="25.5" x14ac:dyDescent="0.2">
      <c r="A160" s="39" t="s">
        <v>68</v>
      </c>
      <c r="B160" s="51" t="s">
        <v>728</v>
      </c>
      <c r="C160" s="40" t="s">
        <v>778</v>
      </c>
      <c r="D160" s="51" t="s">
        <v>729</v>
      </c>
      <c r="E160" s="52" t="s">
        <v>730</v>
      </c>
      <c r="F160" s="53" t="s">
        <v>77</v>
      </c>
      <c r="G160" s="43" t="s">
        <v>78</v>
      </c>
      <c r="H160" s="51" t="s">
        <v>731</v>
      </c>
      <c r="I160" s="87">
        <v>6</v>
      </c>
      <c r="J160" s="99" t="s">
        <v>732</v>
      </c>
      <c r="K160" s="57" t="s">
        <v>77</v>
      </c>
      <c r="L160" s="40" t="s">
        <v>449</v>
      </c>
      <c r="M160" s="40" t="s">
        <v>449</v>
      </c>
      <c r="N160" s="40" t="s">
        <v>449</v>
      </c>
      <c r="O160" s="40" t="s">
        <v>449</v>
      </c>
      <c r="P160" s="124" t="s">
        <v>155</v>
      </c>
    </row>
    <row r="161" spans="1:16" ht="25.5" x14ac:dyDescent="0.2">
      <c r="A161" s="39" t="s">
        <v>68</v>
      </c>
      <c r="B161" s="54" t="s">
        <v>733</v>
      </c>
      <c r="C161" s="40" t="s">
        <v>778</v>
      </c>
      <c r="D161" s="54" t="s">
        <v>734</v>
      </c>
      <c r="E161" s="55" t="s">
        <v>735</v>
      </c>
      <c r="F161" s="58" t="s">
        <v>77</v>
      </c>
      <c r="G161" s="43" t="s">
        <v>78</v>
      </c>
      <c r="H161" s="54" t="s">
        <v>736</v>
      </c>
      <c r="I161" s="88">
        <v>9</v>
      </c>
      <c r="J161" s="99" t="s">
        <v>386</v>
      </c>
      <c r="K161" s="56" t="s">
        <v>77</v>
      </c>
      <c r="L161" s="40" t="s">
        <v>449</v>
      </c>
      <c r="M161" s="40" t="s">
        <v>449</v>
      </c>
      <c r="N161" s="40" t="s">
        <v>449</v>
      </c>
      <c r="O161" s="40" t="s">
        <v>449</v>
      </c>
      <c r="P161" s="125" t="s">
        <v>155</v>
      </c>
    </row>
    <row r="162" spans="1:16" ht="38.25" x14ac:dyDescent="0.2">
      <c r="A162" s="39" t="s">
        <v>68</v>
      </c>
      <c r="B162" s="51" t="s">
        <v>737</v>
      </c>
      <c r="C162" s="40" t="s">
        <v>778</v>
      </c>
      <c r="D162" s="51" t="s">
        <v>738</v>
      </c>
      <c r="E162" s="52" t="s">
        <v>739</v>
      </c>
      <c r="F162" s="53" t="s">
        <v>77</v>
      </c>
      <c r="G162" s="45" t="s">
        <v>96</v>
      </c>
      <c r="H162" s="51" t="s">
        <v>676</v>
      </c>
      <c r="I162" s="87" t="s">
        <v>676</v>
      </c>
      <c r="J162" s="98" t="s">
        <v>676</v>
      </c>
      <c r="K162" s="57" t="s">
        <v>77</v>
      </c>
      <c r="L162" s="40" t="s">
        <v>449</v>
      </c>
      <c r="M162" s="40" t="s">
        <v>449</v>
      </c>
      <c r="N162" s="40" t="s">
        <v>449</v>
      </c>
      <c r="O162" s="40" t="s">
        <v>449</v>
      </c>
      <c r="P162" s="124" t="s">
        <v>155</v>
      </c>
    </row>
    <row r="163" spans="1:16" x14ac:dyDescent="0.2">
      <c r="A163" s="39" t="s">
        <v>68</v>
      </c>
      <c r="B163" s="54" t="s">
        <v>740</v>
      </c>
      <c r="C163" s="40" t="s">
        <v>778</v>
      </c>
      <c r="D163" s="54" t="s">
        <v>741</v>
      </c>
      <c r="E163" s="55" t="s">
        <v>742</v>
      </c>
      <c r="F163" s="58" t="s">
        <v>77</v>
      </c>
      <c r="G163" s="43" t="s">
        <v>78</v>
      </c>
      <c r="H163" s="54" t="s">
        <v>743</v>
      </c>
      <c r="I163" s="88">
        <v>10</v>
      </c>
      <c r="J163" s="99" t="s">
        <v>414</v>
      </c>
      <c r="K163" s="56" t="s">
        <v>77</v>
      </c>
      <c r="L163" s="40" t="s">
        <v>449</v>
      </c>
      <c r="M163" s="40" t="s">
        <v>449</v>
      </c>
      <c r="N163" s="40" t="s">
        <v>449</v>
      </c>
      <c r="O163" s="40" t="s">
        <v>449</v>
      </c>
      <c r="P163" s="125" t="s">
        <v>155</v>
      </c>
    </row>
    <row r="164" spans="1:16" x14ac:dyDescent="0.2">
      <c r="A164" s="39" t="s">
        <v>68</v>
      </c>
      <c r="B164" s="51" t="s">
        <v>744</v>
      </c>
      <c r="C164" s="40" t="s">
        <v>778</v>
      </c>
      <c r="D164" s="51" t="s">
        <v>745</v>
      </c>
      <c r="E164" s="52" t="s">
        <v>746</v>
      </c>
      <c r="F164" s="53" t="s">
        <v>77</v>
      </c>
      <c r="G164" s="51" t="s">
        <v>95</v>
      </c>
      <c r="H164" s="51" t="s">
        <v>155</v>
      </c>
      <c r="I164" s="87" t="s">
        <v>155</v>
      </c>
      <c r="J164" s="99" t="s">
        <v>155</v>
      </c>
      <c r="K164" s="57" t="s">
        <v>77</v>
      </c>
      <c r="L164" s="40" t="s">
        <v>449</v>
      </c>
      <c r="M164" s="40" t="s">
        <v>449</v>
      </c>
      <c r="N164" s="40" t="s">
        <v>449</v>
      </c>
      <c r="O164" s="40" t="s">
        <v>449</v>
      </c>
      <c r="P164" s="124" t="s">
        <v>155</v>
      </c>
    </row>
    <row r="165" spans="1:16" x14ac:dyDescent="0.2">
      <c r="A165" s="39" t="s">
        <v>68</v>
      </c>
      <c r="B165" s="54" t="s">
        <v>747</v>
      </c>
      <c r="C165" s="40" t="s">
        <v>778</v>
      </c>
      <c r="D165" s="54" t="s">
        <v>748</v>
      </c>
      <c r="E165" s="55" t="s">
        <v>742</v>
      </c>
      <c r="F165" s="58" t="s">
        <v>77</v>
      </c>
      <c r="G165" s="43" t="s">
        <v>78</v>
      </c>
      <c r="H165" s="54" t="s">
        <v>749</v>
      </c>
      <c r="I165" s="88">
        <v>4</v>
      </c>
      <c r="J165" s="100" t="s">
        <v>285</v>
      </c>
      <c r="K165" s="56" t="s">
        <v>77</v>
      </c>
      <c r="L165" s="40" t="s">
        <v>449</v>
      </c>
      <c r="M165" s="40" t="s">
        <v>449</v>
      </c>
      <c r="N165" s="40" t="s">
        <v>449</v>
      </c>
      <c r="O165" s="40" t="s">
        <v>449</v>
      </c>
      <c r="P165" s="125" t="s">
        <v>155</v>
      </c>
    </row>
    <row r="166" spans="1:16" x14ac:dyDescent="0.2">
      <c r="A166" s="39" t="s">
        <v>68</v>
      </c>
      <c r="B166" s="51" t="s">
        <v>750</v>
      </c>
      <c r="C166" s="40" t="s">
        <v>778</v>
      </c>
      <c r="D166" s="51" t="s">
        <v>751</v>
      </c>
      <c r="E166" s="52" t="s">
        <v>752</v>
      </c>
      <c r="F166" s="53" t="s">
        <v>77</v>
      </c>
      <c r="G166" s="40" t="s">
        <v>76</v>
      </c>
      <c r="H166" s="51" t="s">
        <v>753</v>
      </c>
      <c r="I166" s="87">
        <v>10</v>
      </c>
      <c r="J166" s="99" t="s">
        <v>511</v>
      </c>
      <c r="K166" s="57" t="s">
        <v>77</v>
      </c>
      <c r="L166" s="40" t="s">
        <v>449</v>
      </c>
      <c r="M166" s="40" t="s">
        <v>449</v>
      </c>
      <c r="N166" s="40" t="s">
        <v>449</v>
      </c>
      <c r="O166" s="40" t="s">
        <v>449</v>
      </c>
      <c r="P166" s="124" t="s">
        <v>155</v>
      </c>
    </row>
    <row r="167" spans="1:16" ht="25.5" x14ac:dyDescent="0.2">
      <c r="A167" s="39" t="s">
        <v>68</v>
      </c>
      <c r="B167" s="54" t="s">
        <v>754</v>
      </c>
      <c r="C167" s="40" t="s">
        <v>778</v>
      </c>
      <c r="D167" s="54" t="s">
        <v>755</v>
      </c>
      <c r="E167" s="55" t="s">
        <v>756</v>
      </c>
      <c r="F167" s="58" t="s">
        <v>77</v>
      </c>
      <c r="G167" s="43" t="s">
        <v>78</v>
      </c>
      <c r="H167" s="54" t="s">
        <v>757</v>
      </c>
      <c r="I167" s="88">
        <v>7</v>
      </c>
      <c r="J167" s="100" t="s">
        <v>661</v>
      </c>
      <c r="K167" s="56" t="s">
        <v>77</v>
      </c>
      <c r="L167" s="40" t="s">
        <v>449</v>
      </c>
      <c r="M167" s="40" t="s">
        <v>449</v>
      </c>
      <c r="N167" s="40" t="s">
        <v>449</v>
      </c>
      <c r="O167" s="40" t="s">
        <v>449</v>
      </c>
      <c r="P167" s="125" t="s">
        <v>155</v>
      </c>
    </row>
    <row r="168" spans="1:16" ht="38.25" x14ac:dyDescent="0.2">
      <c r="A168" s="39" t="s">
        <v>68</v>
      </c>
      <c r="B168" s="51" t="s">
        <v>758</v>
      </c>
      <c r="C168" s="40" t="s">
        <v>778</v>
      </c>
      <c r="D168" s="51" t="s">
        <v>155</v>
      </c>
      <c r="E168" s="52" t="s">
        <v>759</v>
      </c>
      <c r="F168" s="53" t="s">
        <v>77</v>
      </c>
      <c r="G168" s="40" t="s">
        <v>76</v>
      </c>
      <c r="H168" s="51" t="s">
        <v>155</v>
      </c>
      <c r="I168" s="87" t="s">
        <v>155</v>
      </c>
      <c r="J168" s="99" t="s">
        <v>155</v>
      </c>
      <c r="K168" s="57" t="s">
        <v>77</v>
      </c>
      <c r="L168" s="40" t="s">
        <v>449</v>
      </c>
      <c r="M168" s="40" t="s">
        <v>449</v>
      </c>
      <c r="N168" s="40" t="s">
        <v>449</v>
      </c>
      <c r="O168" s="40" t="s">
        <v>449</v>
      </c>
      <c r="P168" s="124" t="s">
        <v>760</v>
      </c>
    </row>
    <row r="169" spans="1:16" ht="25.5" x14ac:dyDescent="0.2">
      <c r="A169" s="39" t="s">
        <v>69</v>
      </c>
      <c r="B169" s="54" t="s">
        <v>761</v>
      </c>
      <c r="C169" s="40" t="s">
        <v>778</v>
      </c>
      <c r="D169" s="54" t="s">
        <v>762</v>
      </c>
      <c r="E169" s="55" t="s">
        <v>763</v>
      </c>
      <c r="F169" s="58" t="s">
        <v>77</v>
      </c>
      <c r="G169" s="43" t="s">
        <v>78</v>
      </c>
      <c r="H169" s="54" t="s">
        <v>764</v>
      </c>
      <c r="I169" s="88">
        <v>1</v>
      </c>
      <c r="J169" s="100" t="s">
        <v>285</v>
      </c>
      <c r="K169" s="56" t="s">
        <v>77</v>
      </c>
      <c r="L169" s="40" t="s">
        <v>449</v>
      </c>
      <c r="M169" s="40" t="s">
        <v>449</v>
      </c>
      <c r="N169" s="40" t="s">
        <v>449</v>
      </c>
      <c r="O169" s="40" t="s">
        <v>449</v>
      </c>
      <c r="P169" s="125" t="s">
        <v>155</v>
      </c>
    </row>
    <row r="170" spans="1:16" ht="25.5" x14ac:dyDescent="0.2">
      <c r="A170" s="39" t="s">
        <v>69</v>
      </c>
      <c r="B170" s="51" t="s">
        <v>765</v>
      </c>
      <c r="C170" s="40" t="s">
        <v>778</v>
      </c>
      <c r="D170" s="51" t="s">
        <v>762</v>
      </c>
      <c r="E170" s="52" t="s">
        <v>766</v>
      </c>
      <c r="F170" s="53" t="s">
        <v>77</v>
      </c>
      <c r="G170" s="43" t="s">
        <v>78</v>
      </c>
      <c r="H170" s="51" t="s">
        <v>764</v>
      </c>
      <c r="I170" s="87">
        <v>1</v>
      </c>
      <c r="J170" s="99" t="s">
        <v>285</v>
      </c>
      <c r="K170" s="57" t="s">
        <v>77</v>
      </c>
      <c r="L170" s="40" t="s">
        <v>449</v>
      </c>
      <c r="M170" s="40" t="s">
        <v>449</v>
      </c>
      <c r="N170" s="40" t="s">
        <v>449</v>
      </c>
      <c r="O170" s="40" t="s">
        <v>449</v>
      </c>
      <c r="P170" s="124" t="s">
        <v>155</v>
      </c>
    </row>
    <row r="171" spans="1:16" x14ac:dyDescent="0.2">
      <c r="A171" s="39" t="s">
        <v>69</v>
      </c>
      <c r="B171" s="54" t="s">
        <v>767</v>
      </c>
      <c r="C171" s="40" t="s">
        <v>778</v>
      </c>
      <c r="D171" s="54" t="s">
        <v>768</v>
      </c>
      <c r="E171" s="55" t="s">
        <v>769</v>
      </c>
      <c r="F171" s="58" t="s">
        <v>77</v>
      </c>
      <c r="G171" s="43" t="s">
        <v>78</v>
      </c>
      <c r="H171" s="54" t="s">
        <v>770</v>
      </c>
      <c r="I171" s="88">
        <v>2</v>
      </c>
      <c r="J171" s="100" t="s">
        <v>771</v>
      </c>
      <c r="K171" s="56" t="s">
        <v>77</v>
      </c>
      <c r="L171" s="40" t="s">
        <v>449</v>
      </c>
      <c r="M171" s="40" t="s">
        <v>449</v>
      </c>
      <c r="N171" s="40" t="s">
        <v>449</v>
      </c>
      <c r="O171" s="40" t="s">
        <v>449</v>
      </c>
      <c r="P171" s="125" t="s">
        <v>155</v>
      </c>
    </row>
    <row r="172" spans="1:16" ht="25.5" x14ac:dyDescent="0.2">
      <c r="A172" s="39" t="s">
        <v>69</v>
      </c>
      <c r="B172" s="51" t="s">
        <v>772</v>
      </c>
      <c r="C172" s="40" t="s">
        <v>778</v>
      </c>
      <c r="D172" s="51" t="s">
        <v>773</v>
      </c>
      <c r="E172" s="52" t="s">
        <v>774</v>
      </c>
      <c r="F172" s="53" t="s">
        <v>77</v>
      </c>
      <c r="G172" s="43" t="s">
        <v>78</v>
      </c>
      <c r="H172" s="51" t="s">
        <v>775</v>
      </c>
      <c r="I172" s="87">
        <v>3</v>
      </c>
      <c r="J172" s="99" t="s">
        <v>776</v>
      </c>
      <c r="K172" s="57" t="s">
        <v>77</v>
      </c>
      <c r="L172" s="40" t="s">
        <v>449</v>
      </c>
      <c r="M172" s="40" t="s">
        <v>449</v>
      </c>
      <c r="N172" s="40" t="s">
        <v>449</v>
      </c>
      <c r="O172" s="40" t="s">
        <v>449</v>
      </c>
      <c r="P172" s="124" t="s">
        <v>155</v>
      </c>
    </row>
    <row r="173" spans="1:16" ht="25.5" x14ac:dyDescent="0.2">
      <c r="A173" s="39" t="s">
        <v>69</v>
      </c>
      <c r="B173" s="51" t="s">
        <v>705</v>
      </c>
      <c r="C173" s="51" t="s">
        <v>75</v>
      </c>
      <c r="D173" s="51" t="s">
        <v>706</v>
      </c>
      <c r="E173" s="52" t="s">
        <v>707</v>
      </c>
      <c r="F173" s="51" t="s">
        <v>77</v>
      </c>
      <c r="G173" s="43" t="s">
        <v>78</v>
      </c>
      <c r="H173" s="51" t="s">
        <v>708</v>
      </c>
      <c r="I173" s="87">
        <v>5</v>
      </c>
      <c r="J173" s="98" t="s">
        <v>661</v>
      </c>
      <c r="K173" s="57" t="s">
        <v>77</v>
      </c>
      <c r="L173" s="40" t="s">
        <v>449</v>
      </c>
      <c r="M173" s="40" t="s">
        <v>449</v>
      </c>
      <c r="N173" s="40" t="s">
        <v>449</v>
      </c>
      <c r="O173" s="40" t="s">
        <v>449</v>
      </c>
      <c r="P173" s="124" t="s">
        <v>155</v>
      </c>
    </row>
    <row r="174" spans="1:16" ht="25.5" x14ac:dyDescent="0.2">
      <c r="A174" s="39" t="s">
        <v>69</v>
      </c>
      <c r="B174" s="51" t="s">
        <v>728</v>
      </c>
      <c r="C174" s="40" t="s">
        <v>778</v>
      </c>
      <c r="D174" s="51" t="s">
        <v>729</v>
      </c>
      <c r="E174" s="52" t="s">
        <v>730</v>
      </c>
      <c r="F174" s="53" t="s">
        <v>77</v>
      </c>
      <c r="G174" s="43" t="s">
        <v>78</v>
      </c>
      <c r="H174" s="51" t="s">
        <v>731</v>
      </c>
      <c r="I174" s="87">
        <v>6</v>
      </c>
      <c r="J174" s="99" t="s">
        <v>732</v>
      </c>
      <c r="K174" s="57" t="s">
        <v>77</v>
      </c>
      <c r="L174" s="40" t="s">
        <v>449</v>
      </c>
      <c r="M174" s="40" t="s">
        <v>449</v>
      </c>
      <c r="N174" s="40" t="s">
        <v>449</v>
      </c>
      <c r="O174" s="40" t="s">
        <v>449</v>
      </c>
      <c r="P174" s="124" t="s">
        <v>155</v>
      </c>
    </row>
    <row r="175" spans="1:16" ht="25.5" x14ac:dyDescent="0.2">
      <c r="A175" s="39" t="s">
        <v>70</v>
      </c>
      <c r="B175" s="40" t="s">
        <v>777</v>
      </c>
      <c r="C175" s="40" t="s">
        <v>778</v>
      </c>
      <c r="D175" s="40" t="s">
        <v>779</v>
      </c>
      <c r="E175" s="41" t="s">
        <v>780</v>
      </c>
      <c r="F175" s="42" t="s">
        <v>77</v>
      </c>
      <c r="G175" s="43" t="s">
        <v>78</v>
      </c>
      <c r="H175" s="40" t="s">
        <v>781</v>
      </c>
      <c r="I175" s="85">
        <v>3</v>
      </c>
      <c r="J175" s="96" t="s">
        <v>782</v>
      </c>
      <c r="K175" s="44" t="s">
        <v>77</v>
      </c>
      <c r="L175" s="40" t="s">
        <v>449</v>
      </c>
      <c r="M175" s="40" t="s">
        <v>449</v>
      </c>
      <c r="N175" s="40" t="s">
        <v>449</v>
      </c>
      <c r="O175" s="40" t="s">
        <v>449</v>
      </c>
      <c r="P175" s="119"/>
    </row>
    <row r="176" spans="1:16" ht="25.5" x14ac:dyDescent="0.2">
      <c r="A176" s="39" t="s">
        <v>70</v>
      </c>
      <c r="B176" s="40" t="s">
        <v>783</v>
      </c>
      <c r="C176" s="40" t="s">
        <v>778</v>
      </c>
      <c r="D176" s="40" t="s">
        <v>784</v>
      </c>
      <c r="E176" s="41" t="s">
        <v>785</v>
      </c>
      <c r="F176" s="42" t="s">
        <v>77</v>
      </c>
      <c r="G176" s="43" t="s">
        <v>78</v>
      </c>
      <c r="H176" s="40" t="s">
        <v>786</v>
      </c>
      <c r="I176" s="85">
        <v>9</v>
      </c>
      <c r="J176" s="96" t="s">
        <v>787</v>
      </c>
      <c r="K176" s="44" t="s">
        <v>77</v>
      </c>
      <c r="L176" s="40" t="s">
        <v>449</v>
      </c>
      <c r="M176" s="40" t="s">
        <v>449</v>
      </c>
      <c r="N176" s="40" t="s">
        <v>449</v>
      </c>
      <c r="O176" s="40" t="s">
        <v>449</v>
      </c>
      <c r="P176" s="119"/>
    </row>
    <row r="177" spans="1:16" ht="25.5" x14ac:dyDescent="0.2">
      <c r="A177" s="39" t="s">
        <v>70</v>
      </c>
      <c r="B177" s="40" t="s">
        <v>788</v>
      </c>
      <c r="C177" s="40" t="s">
        <v>778</v>
      </c>
      <c r="D177" s="40" t="s">
        <v>789</v>
      </c>
      <c r="E177" s="41" t="s">
        <v>790</v>
      </c>
      <c r="F177" s="42" t="s">
        <v>77</v>
      </c>
      <c r="G177" s="43" t="s">
        <v>78</v>
      </c>
      <c r="H177" s="40" t="s">
        <v>791</v>
      </c>
      <c r="I177" s="85">
        <v>10</v>
      </c>
      <c r="J177" s="96" t="s">
        <v>782</v>
      </c>
      <c r="K177" s="44" t="s">
        <v>77</v>
      </c>
      <c r="L177" s="40" t="s">
        <v>449</v>
      </c>
      <c r="M177" s="40" t="s">
        <v>449</v>
      </c>
      <c r="N177" s="40" t="s">
        <v>449</v>
      </c>
      <c r="O177" s="40" t="s">
        <v>449</v>
      </c>
      <c r="P177" s="119"/>
    </row>
    <row r="178" spans="1:16" ht="51" x14ac:dyDescent="0.2">
      <c r="A178" s="39" t="s">
        <v>70</v>
      </c>
      <c r="B178" s="40" t="s">
        <v>792</v>
      </c>
      <c r="C178" s="40" t="s">
        <v>778</v>
      </c>
      <c r="D178" s="40" t="s">
        <v>793</v>
      </c>
      <c r="E178" s="41" t="s">
        <v>794</v>
      </c>
      <c r="F178" s="42" t="s">
        <v>77</v>
      </c>
      <c r="G178" s="43" t="s">
        <v>78</v>
      </c>
      <c r="H178" s="40" t="s">
        <v>786</v>
      </c>
      <c r="I178" s="85">
        <v>5</v>
      </c>
      <c r="J178" s="96" t="s">
        <v>787</v>
      </c>
      <c r="K178" s="44" t="s">
        <v>77</v>
      </c>
      <c r="L178" s="40" t="s">
        <v>449</v>
      </c>
      <c r="M178" s="40" t="s">
        <v>449</v>
      </c>
      <c r="N178" s="40" t="s">
        <v>449</v>
      </c>
      <c r="O178" s="40" t="s">
        <v>449</v>
      </c>
      <c r="P178" s="119" t="s">
        <v>795</v>
      </c>
    </row>
    <row r="179" spans="1:16" ht="38.25" x14ac:dyDescent="0.2">
      <c r="A179" s="39" t="s">
        <v>70</v>
      </c>
      <c r="B179" s="40" t="s">
        <v>796</v>
      </c>
      <c r="C179" s="40" t="s">
        <v>778</v>
      </c>
      <c r="D179" s="40" t="s">
        <v>797</v>
      </c>
      <c r="E179" s="41" t="s">
        <v>798</v>
      </c>
      <c r="F179" s="42" t="s">
        <v>77</v>
      </c>
      <c r="G179" s="40" t="s">
        <v>76</v>
      </c>
      <c r="H179" s="40"/>
      <c r="I179" s="85"/>
      <c r="J179" s="96"/>
      <c r="K179" s="44" t="s">
        <v>77</v>
      </c>
      <c r="L179" s="40" t="s">
        <v>449</v>
      </c>
      <c r="M179" s="40" t="s">
        <v>449</v>
      </c>
      <c r="N179" s="40" t="s">
        <v>449</v>
      </c>
      <c r="O179" s="40" t="s">
        <v>449</v>
      </c>
      <c r="P179" s="119" t="s">
        <v>799</v>
      </c>
    </row>
    <row r="180" spans="1:16" ht="25.5" x14ac:dyDescent="0.2">
      <c r="A180" s="39" t="s">
        <v>70</v>
      </c>
      <c r="B180" s="40" t="s">
        <v>800</v>
      </c>
      <c r="C180" s="40" t="s">
        <v>778</v>
      </c>
      <c r="D180" s="40" t="s">
        <v>801</v>
      </c>
      <c r="E180" s="41" t="s">
        <v>802</v>
      </c>
      <c r="F180" s="42"/>
      <c r="G180" s="43" t="s">
        <v>95</v>
      </c>
      <c r="H180" s="40"/>
      <c r="I180" s="85"/>
      <c r="J180" s="96"/>
      <c r="K180" s="44" t="s">
        <v>77</v>
      </c>
      <c r="L180" s="40" t="s">
        <v>449</v>
      </c>
      <c r="M180" s="40" t="s">
        <v>449</v>
      </c>
      <c r="N180" s="40" t="s">
        <v>449</v>
      </c>
      <c r="O180" s="40" t="s">
        <v>449</v>
      </c>
      <c r="P180" s="119"/>
    </row>
    <row r="181" spans="1:16" ht="25.5" x14ac:dyDescent="0.2">
      <c r="A181" s="39" t="s">
        <v>70</v>
      </c>
      <c r="B181" s="40" t="s">
        <v>803</v>
      </c>
      <c r="C181" s="40" t="s">
        <v>778</v>
      </c>
      <c r="D181" s="40" t="s">
        <v>804</v>
      </c>
      <c r="E181" s="41" t="s">
        <v>553</v>
      </c>
      <c r="F181" s="42" t="s">
        <v>77</v>
      </c>
      <c r="G181" s="43" t="s">
        <v>78</v>
      </c>
      <c r="H181" s="40" t="s">
        <v>805</v>
      </c>
      <c r="I181" s="85">
        <v>2</v>
      </c>
      <c r="J181" s="96" t="s">
        <v>782</v>
      </c>
      <c r="K181" s="44" t="s">
        <v>77</v>
      </c>
      <c r="L181" s="40" t="s">
        <v>449</v>
      </c>
      <c r="M181" s="40" t="s">
        <v>449</v>
      </c>
      <c r="N181" s="40" t="s">
        <v>449</v>
      </c>
      <c r="O181" s="40" t="s">
        <v>449</v>
      </c>
      <c r="P181" s="119"/>
    </row>
    <row r="182" spans="1:16" x14ac:dyDescent="0.2">
      <c r="A182" s="39" t="s">
        <v>70</v>
      </c>
      <c r="B182" s="40" t="s">
        <v>806</v>
      </c>
      <c r="C182" s="40" t="s">
        <v>778</v>
      </c>
      <c r="D182" s="40" t="s">
        <v>807</v>
      </c>
      <c r="E182" s="41" t="s">
        <v>808</v>
      </c>
      <c r="F182" s="42" t="s">
        <v>77</v>
      </c>
      <c r="G182" s="43" t="s">
        <v>95</v>
      </c>
      <c r="H182" s="40"/>
      <c r="I182" s="85"/>
      <c r="J182" s="96"/>
      <c r="K182" s="44" t="s">
        <v>77</v>
      </c>
      <c r="L182" s="40" t="s">
        <v>449</v>
      </c>
      <c r="M182" s="40" t="s">
        <v>449</v>
      </c>
      <c r="N182" s="40" t="s">
        <v>449</v>
      </c>
      <c r="O182" s="40" t="s">
        <v>449</v>
      </c>
      <c r="P182" s="119"/>
    </row>
    <row r="183" spans="1:16" x14ac:dyDescent="0.2">
      <c r="A183" s="39" t="s">
        <v>70</v>
      </c>
      <c r="B183" s="40" t="s">
        <v>809</v>
      </c>
      <c r="C183" s="40" t="s">
        <v>778</v>
      </c>
      <c r="D183" s="40" t="s">
        <v>804</v>
      </c>
      <c r="E183" s="41" t="s">
        <v>810</v>
      </c>
      <c r="F183" s="42" t="s">
        <v>77</v>
      </c>
      <c r="G183" s="45" t="s">
        <v>96</v>
      </c>
      <c r="H183" s="40"/>
      <c r="I183" s="85"/>
      <c r="J183" s="96"/>
      <c r="K183" s="44" t="s">
        <v>77</v>
      </c>
      <c r="L183" s="40" t="s">
        <v>449</v>
      </c>
      <c r="M183" s="40" t="s">
        <v>449</v>
      </c>
      <c r="N183" s="40" t="s">
        <v>449</v>
      </c>
      <c r="O183" s="40" t="s">
        <v>449</v>
      </c>
      <c r="P183" s="119" t="s">
        <v>811</v>
      </c>
    </row>
    <row r="184" spans="1:16" ht="38.25" x14ac:dyDescent="0.2">
      <c r="A184" s="39" t="s">
        <v>70</v>
      </c>
      <c r="B184" s="40" t="s">
        <v>812</v>
      </c>
      <c r="C184" s="40" t="s">
        <v>778</v>
      </c>
      <c r="D184" s="40" t="s">
        <v>813</v>
      </c>
      <c r="E184" s="41" t="s">
        <v>814</v>
      </c>
      <c r="F184" s="42" t="s">
        <v>77</v>
      </c>
      <c r="G184" s="43" t="s">
        <v>78</v>
      </c>
      <c r="H184" s="40" t="s">
        <v>815</v>
      </c>
      <c r="I184" s="85">
        <v>2</v>
      </c>
      <c r="J184" s="96" t="s">
        <v>787</v>
      </c>
      <c r="K184" s="44" t="s">
        <v>77</v>
      </c>
      <c r="L184" s="40" t="s">
        <v>449</v>
      </c>
      <c r="M184" s="40" t="s">
        <v>449</v>
      </c>
      <c r="N184" s="40" t="s">
        <v>449</v>
      </c>
      <c r="O184" s="40" t="s">
        <v>449</v>
      </c>
      <c r="P184" s="119"/>
    </row>
    <row r="185" spans="1:16" ht="25.5" x14ac:dyDescent="0.2">
      <c r="A185" s="39" t="s">
        <v>70</v>
      </c>
      <c r="B185" s="40" t="s">
        <v>816</v>
      </c>
      <c r="C185" s="40" t="s">
        <v>778</v>
      </c>
      <c r="D185" s="40" t="s">
        <v>817</v>
      </c>
      <c r="E185" s="41" t="s">
        <v>818</v>
      </c>
      <c r="F185" s="42" t="s">
        <v>24</v>
      </c>
      <c r="G185" s="43" t="s">
        <v>78</v>
      </c>
      <c r="H185" s="40" t="s">
        <v>819</v>
      </c>
      <c r="I185" s="85">
        <v>66</v>
      </c>
      <c r="J185" s="96" t="s">
        <v>787</v>
      </c>
      <c r="K185" s="44" t="s">
        <v>77</v>
      </c>
      <c r="L185" s="40" t="s">
        <v>449</v>
      </c>
      <c r="M185" s="40" t="s">
        <v>449</v>
      </c>
      <c r="N185" s="40" t="s">
        <v>449</v>
      </c>
      <c r="O185" s="40" t="s">
        <v>449</v>
      </c>
      <c r="P185" s="119" t="s">
        <v>820</v>
      </c>
    </row>
    <row r="186" spans="1:16" ht="25.5" x14ac:dyDescent="0.2">
      <c r="A186" s="39" t="s">
        <v>70</v>
      </c>
      <c r="B186" s="40" t="s">
        <v>821</v>
      </c>
      <c r="C186" s="40" t="s">
        <v>778</v>
      </c>
      <c r="D186" s="40" t="s">
        <v>822</v>
      </c>
      <c r="E186" s="41" t="s">
        <v>823</v>
      </c>
      <c r="F186" s="42" t="s">
        <v>77</v>
      </c>
      <c r="G186" s="40" t="s">
        <v>76</v>
      </c>
      <c r="H186" s="40"/>
      <c r="I186" s="85"/>
      <c r="J186" s="96"/>
      <c r="K186" s="44"/>
      <c r="L186" s="40" t="s">
        <v>449</v>
      </c>
      <c r="M186" s="40" t="s">
        <v>449</v>
      </c>
      <c r="N186" s="40" t="s">
        <v>449</v>
      </c>
      <c r="O186" s="40" t="s">
        <v>449</v>
      </c>
      <c r="P186" s="119" t="s">
        <v>824</v>
      </c>
    </row>
    <row r="187" spans="1:16" ht="25.5" x14ac:dyDescent="0.2">
      <c r="A187" s="39" t="s">
        <v>71</v>
      </c>
      <c r="B187" s="40" t="s">
        <v>825</v>
      </c>
      <c r="C187" s="40" t="s">
        <v>778</v>
      </c>
      <c r="D187" s="40" t="s">
        <v>826</v>
      </c>
      <c r="E187" s="41" t="s">
        <v>823</v>
      </c>
      <c r="F187" s="42" t="s">
        <v>24</v>
      </c>
      <c r="G187" s="43" t="s">
        <v>78</v>
      </c>
      <c r="H187" s="40" t="s">
        <v>827</v>
      </c>
      <c r="I187" s="85">
        <v>6</v>
      </c>
      <c r="J187" s="96" t="s">
        <v>787</v>
      </c>
      <c r="K187" s="44" t="s">
        <v>77</v>
      </c>
      <c r="L187" s="40" t="s">
        <v>449</v>
      </c>
      <c r="M187" s="40" t="s">
        <v>449</v>
      </c>
      <c r="N187" s="40" t="s">
        <v>449</v>
      </c>
      <c r="O187" s="40" t="s">
        <v>449</v>
      </c>
      <c r="P187" s="119"/>
    </row>
    <row r="188" spans="1:16" x14ac:dyDescent="0.2">
      <c r="A188" s="39" t="s">
        <v>72</v>
      </c>
      <c r="B188" s="40" t="s">
        <v>828</v>
      </c>
      <c r="C188" s="40" t="s">
        <v>778</v>
      </c>
      <c r="D188" s="40" t="s">
        <v>829</v>
      </c>
      <c r="E188" s="41" t="s">
        <v>830</v>
      </c>
      <c r="F188" s="42" t="s">
        <v>77</v>
      </c>
      <c r="G188" s="40" t="s">
        <v>76</v>
      </c>
      <c r="H188" s="40"/>
      <c r="I188" s="85"/>
      <c r="J188" s="96"/>
      <c r="K188" s="44" t="s">
        <v>77</v>
      </c>
      <c r="L188" s="40" t="s">
        <v>449</v>
      </c>
      <c r="M188" s="40" t="s">
        <v>449</v>
      </c>
      <c r="N188" s="40" t="s">
        <v>449</v>
      </c>
      <c r="O188" s="40" t="s">
        <v>449</v>
      </c>
      <c r="P188" s="119" t="s">
        <v>831</v>
      </c>
    </row>
    <row r="189" spans="1:16" ht="25.5" x14ac:dyDescent="0.2">
      <c r="A189" s="39" t="s">
        <v>72</v>
      </c>
      <c r="B189" s="40" t="s">
        <v>832</v>
      </c>
      <c r="C189" s="40" t="s">
        <v>778</v>
      </c>
      <c r="D189" s="40" t="s">
        <v>833</v>
      </c>
      <c r="E189" s="41" t="s">
        <v>834</v>
      </c>
      <c r="F189" s="42" t="s">
        <v>77</v>
      </c>
      <c r="G189" s="43" t="s">
        <v>78</v>
      </c>
      <c r="H189" s="40" t="s">
        <v>835</v>
      </c>
      <c r="I189" s="85">
        <v>8</v>
      </c>
      <c r="J189" s="96" t="s">
        <v>782</v>
      </c>
      <c r="K189" s="44" t="s">
        <v>77</v>
      </c>
      <c r="L189" s="40" t="s">
        <v>449</v>
      </c>
      <c r="M189" s="40" t="s">
        <v>449</v>
      </c>
      <c r="N189" s="40" t="s">
        <v>449</v>
      </c>
      <c r="O189" s="40" t="s">
        <v>449</v>
      </c>
      <c r="P189" s="119"/>
    </row>
    <row r="190" spans="1:16" ht="25.5" x14ac:dyDescent="0.2">
      <c r="A190" s="39" t="s">
        <v>72</v>
      </c>
      <c r="B190" s="40" t="s">
        <v>836</v>
      </c>
      <c r="C190" s="40" t="s">
        <v>778</v>
      </c>
      <c r="D190" s="40" t="s">
        <v>837</v>
      </c>
      <c r="E190" s="41" t="s">
        <v>838</v>
      </c>
      <c r="F190" s="42" t="s">
        <v>24</v>
      </c>
      <c r="G190" s="43" t="s">
        <v>78</v>
      </c>
      <c r="H190" s="40" t="s">
        <v>839</v>
      </c>
      <c r="I190" s="85">
        <v>57</v>
      </c>
      <c r="J190" s="96" t="s">
        <v>840</v>
      </c>
      <c r="K190" s="44" t="s">
        <v>77</v>
      </c>
      <c r="L190" s="40" t="s">
        <v>449</v>
      </c>
      <c r="M190" s="40" t="s">
        <v>449</v>
      </c>
      <c r="N190" s="40" t="s">
        <v>449</v>
      </c>
      <c r="O190" s="40" t="s">
        <v>449</v>
      </c>
      <c r="P190" s="119" t="s">
        <v>841</v>
      </c>
    </row>
    <row r="191" spans="1:16" ht="51" x14ac:dyDescent="0.2">
      <c r="A191" s="39" t="s">
        <v>73</v>
      </c>
      <c r="B191" s="40" t="s">
        <v>842</v>
      </c>
      <c r="C191" s="40" t="s">
        <v>778</v>
      </c>
      <c r="D191" s="40" t="s">
        <v>843</v>
      </c>
      <c r="E191" s="41" t="s">
        <v>844</v>
      </c>
      <c r="F191" s="42" t="s">
        <v>77</v>
      </c>
      <c r="G191" s="40" t="s">
        <v>76</v>
      </c>
      <c r="H191" s="40"/>
      <c r="I191" s="85"/>
      <c r="J191" s="96"/>
      <c r="K191" s="44"/>
      <c r="L191" s="40" t="s">
        <v>449</v>
      </c>
      <c r="M191" s="40" t="s">
        <v>449</v>
      </c>
      <c r="N191" s="40" t="s">
        <v>449</v>
      </c>
      <c r="O191" s="40" t="s">
        <v>449</v>
      </c>
      <c r="P191" s="119" t="s">
        <v>845</v>
      </c>
    </row>
    <row r="192" spans="1:16" ht="25.5" x14ac:dyDescent="0.2">
      <c r="A192" s="39" t="s">
        <v>73</v>
      </c>
      <c r="B192" s="40" t="s">
        <v>846</v>
      </c>
      <c r="C192" s="40" t="s">
        <v>778</v>
      </c>
      <c r="D192" s="40" t="s">
        <v>843</v>
      </c>
      <c r="E192" s="41" t="s">
        <v>847</v>
      </c>
      <c r="F192" s="42" t="s">
        <v>77</v>
      </c>
      <c r="G192" s="43" t="s">
        <v>95</v>
      </c>
      <c r="H192" s="40"/>
      <c r="I192" s="85"/>
      <c r="J192" s="96"/>
      <c r="K192" s="44" t="s">
        <v>77</v>
      </c>
      <c r="L192" s="40" t="s">
        <v>449</v>
      </c>
      <c r="M192" s="40" t="s">
        <v>449</v>
      </c>
      <c r="N192" s="40" t="s">
        <v>449</v>
      </c>
      <c r="O192" s="40" t="s">
        <v>449</v>
      </c>
      <c r="P192" s="119"/>
    </row>
    <row r="193" spans="1:16" x14ac:dyDescent="0.2">
      <c r="A193" s="39" t="s">
        <v>73</v>
      </c>
      <c r="B193" s="40" t="s">
        <v>848</v>
      </c>
      <c r="C193" s="40" t="s">
        <v>778</v>
      </c>
      <c r="D193" s="40" t="s">
        <v>843</v>
      </c>
      <c r="E193" s="41" t="s">
        <v>849</v>
      </c>
      <c r="F193" s="42" t="s">
        <v>77</v>
      </c>
      <c r="G193" s="43" t="s">
        <v>95</v>
      </c>
      <c r="H193" s="40"/>
      <c r="I193" s="85"/>
      <c r="J193" s="96"/>
      <c r="K193" s="44"/>
      <c r="L193" s="40" t="s">
        <v>449</v>
      </c>
      <c r="M193" s="40" t="s">
        <v>449</v>
      </c>
      <c r="N193" s="40" t="s">
        <v>449</v>
      </c>
      <c r="O193" s="40" t="s">
        <v>449</v>
      </c>
      <c r="P193" s="119" t="s">
        <v>850</v>
      </c>
    </row>
    <row r="194" spans="1:16" x14ac:dyDescent="0.2">
      <c r="A194" s="39" t="s">
        <v>73</v>
      </c>
      <c r="B194" s="40" t="s">
        <v>851</v>
      </c>
      <c r="C194" s="40" t="s">
        <v>778</v>
      </c>
      <c r="D194" s="40" t="s">
        <v>843</v>
      </c>
      <c r="E194" s="41" t="s">
        <v>852</v>
      </c>
      <c r="F194" s="42" t="s">
        <v>77</v>
      </c>
      <c r="G194" s="43" t="s">
        <v>95</v>
      </c>
      <c r="H194" s="40"/>
      <c r="I194" s="85"/>
      <c r="J194" s="96"/>
      <c r="K194" s="44"/>
      <c r="L194" s="40" t="s">
        <v>449</v>
      </c>
      <c r="M194" s="40" t="s">
        <v>449</v>
      </c>
      <c r="N194" s="40" t="s">
        <v>449</v>
      </c>
      <c r="O194" s="40" t="s">
        <v>449</v>
      </c>
      <c r="P194" s="119" t="s">
        <v>850</v>
      </c>
    </row>
    <row r="195" spans="1:16" ht="25.5" x14ac:dyDescent="0.2">
      <c r="A195" s="39" t="s">
        <v>73</v>
      </c>
      <c r="B195" s="40" t="s">
        <v>853</v>
      </c>
      <c r="C195" s="40" t="s">
        <v>778</v>
      </c>
      <c r="D195" s="40" t="s">
        <v>843</v>
      </c>
      <c r="E195" s="41" t="s">
        <v>854</v>
      </c>
      <c r="F195" s="42" t="s">
        <v>77</v>
      </c>
      <c r="G195" s="43" t="s">
        <v>78</v>
      </c>
      <c r="H195" s="40" t="s">
        <v>855</v>
      </c>
      <c r="I195" s="85">
        <v>7</v>
      </c>
      <c r="J195" s="96" t="s">
        <v>782</v>
      </c>
      <c r="K195" s="44" t="s">
        <v>77</v>
      </c>
      <c r="L195" s="40" t="s">
        <v>449</v>
      </c>
      <c r="M195" s="40" t="s">
        <v>449</v>
      </c>
      <c r="N195" s="40" t="s">
        <v>449</v>
      </c>
      <c r="O195" s="40" t="s">
        <v>449</v>
      </c>
      <c r="P195" s="119"/>
    </row>
    <row r="196" spans="1:16" ht="38.25" x14ac:dyDescent="0.2">
      <c r="A196" s="39" t="s">
        <v>73</v>
      </c>
      <c r="B196" s="40" t="s">
        <v>856</v>
      </c>
      <c r="C196" s="40" t="s">
        <v>778</v>
      </c>
      <c r="D196" s="40" t="s">
        <v>857</v>
      </c>
      <c r="E196" s="41" t="s">
        <v>858</v>
      </c>
      <c r="F196" s="42" t="s">
        <v>77</v>
      </c>
      <c r="G196" s="43" t="s">
        <v>95</v>
      </c>
      <c r="H196" s="40"/>
      <c r="I196" s="85"/>
      <c r="J196" s="96"/>
      <c r="K196" s="44" t="s">
        <v>77</v>
      </c>
      <c r="L196" s="40" t="s">
        <v>449</v>
      </c>
      <c r="M196" s="40" t="s">
        <v>449</v>
      </c>
      <c r="N196" s="40" t="s">
        <v>449</v>
      </c>
      <c r="O196" s="40" t="s">
        <v>449</v>
      </c>
      <c r="P196" s="119"/>
    </row>
    <row r="197" spans="1:16" ht="38.25" x14ac:dyDescent="0.2">
      <c r="A197" s="39" t="s">
        <v>73</v>
      </c>
      <c r="B197" s="40" t="s">
        <v>859</v>
      </c>
      <c r="C197" s="40" t="s">
        <v>778</v>
      </c>
      <c r="D197" s="40" t="s">
        <v>860</v>
      </c>
      <c r="E197" s="41" t="s">
        <v>861</v>
      </c>
      <c r="F197" s="42" t="s">
        <v>77</v>
      </c>
      <c r="G197" s="43" t="s">
        <v>95</v>
      </c>
      <c r="H197" s="40"/>
      <c r="I197" s="85"/>
      <c r="J197" s="96"/>
      <c r="K197" s="44" t="s">
        <v>77</v>
      </c>
      <c r="L197" s="40" t="s">
        <v>449</v>
      </c>
      <c r="M197" s="40" t="s">
        <v>449</v>
      </c>
      <c r="N197" s="40" t="s">
        <v>449</v>
      </c>
      <c r="O197" s="40" t="s">
        <v>449</v>
      </c>
      <c r="P197" s="119" t="s">
        <v>850</v>
      </c>
    </row>
    <row r="198" spans="1:16" x14ac:dyDescent="0.2">
      <c r="A198" s="39" t="s">
        <v>73</v>
      </c>
      <c r="B198" s="40" t="s">
        <v>862</v>
      </c>
      <c r="C198" s="40" t="s">
        <v>778</v>
      </c>
      <c r="D198" s="40" t="s">
        <v>863</v>
      </c>
      <c r="E198" s="41" t="s">
        <v>864</v>
      </c>
      <c r="F198" s="42" t="s">
        <v>77</v>
      </c>
      <c r="G198" s="43" t="s">
        <v>95</v>
      </c>
      <c r="H198" s="40"/>
      <c r="I198" s="85"/>
      <c r="J198" s="96"/>
      <c r="K198" s="44"/>
      <c r="L198" s="40" t="s">
        <v>449</v>
      </c>
      <c r="M198" s="40" t="s">
        <v>449</v>
      </c>
      <c r="N198" s="40" t="s">
        <v>449</v>
      </c>
      <c r="O198" s="40" t="s">
        <v>449</v>
      </c>
      <c r="P198" s="119"/>
    </row>
    <row r="199" spans="1:16" ht="25.5" x14ac:dyDescent="0.2">
      <c r="A199" s="39" t="s">
        <v>73</v>
      </c>
      <c r="B199" s="40" t="s">
        <v>865</v>
      </c>
      <c r="C199" s="40" t="s">
        <v>778</v>
      </c>
      <c r="D199" s="40" t="s">
        <v>863</v>
      </c>
      <c r="E199" s="41" t="s">
        <v>866</v>
      </c>
      <c r="F199" s="42" t="s">
        <v>77</v>
      </c>
      <c r="G199" s="43" t="s">
        <v>78</v>
      </c>
      <c r="H199" s="40" t="s">
        <v>867</v>
      </c>
      <c r="I199" s="85">
        <v>8</v>
      </c>
      <c r="J199" s="96" t="s">
        <v>782</v>
      </c>
      <c r="K199" s="44" t="s">
        <v>77</v>
      </c>
      <c r="L199" s="40" t="s">
        <v>449</v>
      </c>
      <c r="M199" s="40" t="s">
        <v>449</v>
      </c>
      <c r="N199" s="40" t="s">
        <v>449</v>
      </c>
      <c r="O199" s="40" t="s">
        <v>449</v>
      </c>
      <c r="P199" s="119"/>
    </row>
    <row r="200" spans="1:16" ht="25.5" x14ac:dyDescent="0.2">
      <c r="A200" s="39" t="s">
        <v>73</v>
      </c>
      <c r="B200" s="40" t="s">
        <v>868</v>
      </c>
      <c r="C200" s="40" t="s">
        <v>778</v>
      </c>
      <c r="D200" s="40" t="s">
        <v>869</v>
      </c>
      <c r="E200" s="41" t="s">
        <v>870</v>
      </c>
      <c r="F200" s="42" t="s">
        <v>24</v>
      </c>
      <c r="G200" s="40" t="s">
        <v>76</v>
      </c>
      <c r="H200" s="40"/>
      <c r="I200" s="85"/>
      <c r="J200" s="96"/>
      <c r="K200" s="44"/>
      <c r="L200" s="40" t="s">
        <v>449</v>
      </c>
      <c r="M200" s="40" t="s">
        <v>449</v>
      </c>
      <c r="N200" s="40" t="s">
        <v>449</v>
      </c>
      <c r="O200" s="40" t="s">
        <v>449</v>
      </c>
      <c r="P200" s="119" t="s">
        <v>1105</v>
      </c>
    </row>
    <row r="201" spans="1:16" ht="25.5" x14ac:dyDescent="0.2">
      <c r="A201" s="39" t="s">
        <v>73</v>
      </c>
      <c r="B201" s="40" t="s">
        <v>871</v>
      </c>
      <c r="C201" s="40" t="s">
        <v>778</v>
      </c>
      <c r="D201" s="40" t="s">
        <v>872</v>
      </c>
      <c r="E201" s="41" t="s">
        <v>873</v>
      </c>
      <c r="F201" s="42" t="s">
        <v>77</v>
      </c>
      <c r="G201" s="43" t="s">
        <v>78</v>
      </c>
      <c r="H201" s="40" t="s">
        <v>874</v>
      </c>
      <c r="I201" s="85">
        <v>3</v>
      </c>
      <c r="J201" s="96"/>
      <c r="K201" s="44"/>
      <c r="L201" s="40" t="s">
        <v>449</v>
      </c>
      <c r="M201" s="40" t="s">
        <v>449</v>
      </c>
      <c r="N201" s="40" t="s">
        <v>449</v>
      </c>
      <c r="O201" s="40" t="s">
        <v>449</v>
      </c>
      <c r="P201" s="119"/>
    </row>
    <row r="202" spans="1:16" x14ac:dyDescent="0.2">
      <c r="A202" s="39" t="s">
        <v>73</v>
      </c>
      <c r="B202" s="54" t="s">
        <v>875</v>
      </c>
      <c r="C202" s="40" t="s">
        <v>778</v>
      </c>
      <c r="D202" s="54" t="s">
        <v>876</v>
      </c>
      <c r="E202" s="55" t="s">
        <v>877</v>
      </c>
      <c r="F202" s="58" t="s">
        <v>77</v>
      </c>
      <c r="G202" s="54" t="s">
        <v>76</v>
      </c>
      <c r="H202" s="40"/>
      <c r="I202" s="89"/>
      <c r="J202" s="100"/>
      <c r="K202" s="51"/>
      <c r="L202" s="40" t="s">
        <v>449</v>
      </c>
      <c r="M202" s="40" t="s">
        <v>449</v>
      </c>
      <c r="N202" s="40" t="s">
        <v>449</v>
      </c>
      <c r="O202" s="40" t="s">
        <v>449</v>
      </c>
      <c r="P202" s="126" t="s">
        <v>1231</v>
      </c>
    </row>
    <row r="203" spans="1:16" ht="38.25" x14ac:dyDescent="0.2">
      <c r="A203" s="39" t="s">
        <v>124</v>
      </c>
      <c r="B203" s="43" t="s">
        <v>878</v>
      </c>
      <c r="C203" s="40" t="s">
        <v>778</v>
      </c>
      <c r="D203" s="54" t="s">
        <v>879</v>
      </c>
      <c r="E203" s="41" t="s">
        <v>880</v>
      </c>
      <c r="F203" s="58" t="s">
        <v>77</v>
      </c>
      <c r="G203" s="40" t="s">
        <v>76</v>
      </c>
      <c r="H203" s="40" t="s">
        <v>155</v>
      </c>
      <c r="I203" s="43" t="s">
        <v>155</v>
      </c>
      <c r="J203" s="96" t="s">
        <v>155</v>
      </c>
      <c r="K203" s="43" t="s">
        <v>155</v>
      </c>
      <c r="L203" s="40" t="s">
        <v>449</v>
      </c>
      <c r="M203" s="40" t="s">
        <v>449</v>
      </c>
      <c r="N203" s="40" t="s">
        <v>449</v>
      </c>
      <c r="O203" s="40" t="s">
        <v>449</v>
      </c>
      <c r="P203" s="127" t="s">
        <v>881</v>
      </c>
    </row>
    <row r="204" spans="1:16" ht="25.5" x14ac:dyDescent="0.2">
      <c r="A204" s="39" t="s">
        <v>124</v>
      </c>
      <c r="B204" s="43" t="s">
        <v>882</v>
      </c>
      <c r="C204" s="40" t="s">
        <v>778</v>
      </c>
      <c r="D204" s="54" t="s">
        <v>883</v>
      </c>
      <c r="E204" s="41" t="s">
        <v>884</v>
      </c>
      <c r="F204" s="58" t="s">
        <v>77</v>
      </c>
      <c r="G204" s="43" t="s">
        <v>78</v>
      </c>
      <c r="H204" s="40" t="s">
        <v>885</v>
      </c>
      <c r="I204" s="43">
        <v>13</v>
      </c>
      <c r="J204" s="96">
        <v>240</v>
      </c>
      <c r="K204" s="43" t="s">
        <v>77</v>
      </c>
      <c r="L204" s="40" t="s">
        <v>449</v>
      </c>
      <c r="M204" s="40" t="s">
        <v>449</v>
      </c>
      <c r="N204" s="40" t="s">
        <v>449</v>
      </c>
      <c r="O204" s="40" t="s">
        <v>449</v>
      </c>
      <c r="P204" s="127"/>
    </row>
    <row r="205" spans="1:16" ht="51" x14ac:dyDescent="0.2">
      <c r="A205" s="39" t="s">
        <v>124</v>
      </c>
      <c r="B205" s="43" t="s">
        <v>886</v>
      </c>
      <c r="C205" s="40" t="s">
        <v>778</v>
      </c>
      <c r="D205" s="54" t="s">
        <v>883</v>
      </c>
      <c r="E205" s="59" t="s">
        <v>887</v>
      </c>
      <c r="F205" s="58" t="s">
        <v>77</v>
      </c>
      <c r="G205" s="43" t="s">
        <v>95</v>
      </c>
      <c r="H205" s="40" t="s">
        <v>885</v>
      </c>
      <c r="I205" s="43">
        <v>13</v>
      </c>
      <c r="J205" s="96"/>
      <c r="K205" s="43" t="s">
        <v>77</v>
      </c>
      <c r="L205" s="40" t="s">
        <v>449</v>
      </c>
      <c r="M205" s="40" t="s">
        <v>449</v>
      </c>
      <c r="N205" s="40" t="s">
        <v>449</v>
      </c>
      <c r="O205" s="40" t="s">
        <v>449</v>
      </c>
      <c r="P205" s="119" t="s">
        <v>888</v>
      </c>
    </row>
    <row r="206" spans="1:16" ht="25.5" x14ac:dyDescent="0.2">
      <c r="A206" s="39" t="s">
        <v>124</v>
      </c>
      <c r="B206" s="43" t="s">
        <v>889</v>
      </c>
      <c r="C206" s="40" t="s">
        <v>778</v>
      </c>
      <c r="D206" s="54" t="s">
        <v>890</v>
      </c>
      <c r="E206" s="41" t="s">
        <v>891</v>
      </c>
      <c r="F206" s="58" t="s">
        <v>24</v>
      </c>
      <c r="G206" s="43" t="s">
        <v>78</v>
      </c>
      <c r="H206" s="40" t="s">
        <v>892</v>
      </c>
      <c r="I206" s="43">
        <v>36</v>
      </c>
      <c r="J206" s="96">
        <v>240</v>
      </c>
      <c r="K206" s="43" t="s">
        <v>77</v>
      </c>
      <c r="L206" s="40" t="s">
        <v>449</v>
      </c>
      <c r="M206" s="40" t="s">
        <v>449</v>
      </c>
      <c r="N206" s="40" t="s">
        <v>449</v>
      </c>
      <c r="O206" s="40" t="s">
        <v>449</v>
      </c>
      <c r="P206" s="127" t="s">
        <v>893</v>
      </c>
    </row>
    <row r="207" spans="1:16" ht="25.5" x14ac:dyDescent="0.2">
      <c r="A207" s="39" t="s">
        <v>124</v>
      </c>
      <c r="B207" s="43" t="s">
        <v>894</v>
      </c>
      <c r="C207" s="40" t="s">
        <v>778</v>
      </c>
      <c r="D207" s="54" t="s">
        <v>890</v>
      </c>
      <c r="E207" s="41" t="s">
        <v>891</v>
      </c>
      <c r="F207" s="58" t="s">
        <v>24</v>
      </c>
      <c r="G207" s="43" t="s">
        <v>78</v>
      </c>
      <c r="H207" s="60">
        <v>44301</v>
      </c>
      <c r="I207" s="43">
        <v>36</v>
      </c>
      <c r="J207" s="96">
        <v>240</v>
      </c>
      <c r="K207" s="43" t="s">
        <v>77</v>
      </c>
      <c r="L207" s="40" t="s">
        <v>449</v>
      </c>
      <c r="M207" s="40" t="s">
        <v>449</v>
      </c>
      <c r="N207" s="40" t="s">
        <v>449</v>
      </c>
      <c r="O207" s="40" t="s">
        <v>449</v>
      </c>
      <c r="P207" s="127" t="s">
        <v>895</v>
      </c>
    </row>
    <row r="208" spans="1:16" ht="25.5" x14ac:dyDescent="0.2">
      <c r="A208" s="39" t="s">
        <v>124</v>
      </c>
      <c r="B208" s="43" t="s">
        <v>896</v>
      </c>
      <c r="C208" s="40" t="s">
        <v>778</v>
      </c>
      <c r="D208" s="54" t="s">
        <v>890</v>
      </c>
      <c r="E208" s="41" t="s">
        <v>891</v>
      </c>
      <c r="F208" s="58" t="s">
        <v>24</v>
      </c>
      <c r="G208" s="43" t="s">
        <v>78</v>
      </c>
      <c r="H208" s="60">
        <v>44301</v>
      </c>
      <c r="I208" s="43">
        <v>36</v>
      </c>
      <c r="J208" s="96">
        <v>240</v>
      </c>
      <c r="K208" s="43" t="s">
        <v>77</v>
      </c>
      <c r="L208" s="40" t="s">
        <v>449</v>
      </c>
      <c r="M208" s="40" t="s">
        <v>449</v>
      </c>
      <c r="N208" s="40" t="s">
        <v>449</v>
      </c>
      <c r="O208" s="40" t="s">
        <v>449</v>
      </c>
      <c r="P208" s="127" t="s">
        <v>895</v>
      </c>
    </row>
    <row r="209" spans="1:16" ht="25.5" x14ac:dyDescent="0.2">
      <c r="A209" s="39" t="s">
        <v>124</v>
      </c>
      <c r="B209" s="43" t="s">
        <v>897</v>
      </c>
      <c r="C209" s="40" t="s">
        <v>778</v>
      </c>
      <c r="D209" s="54" t="s">
        <v>898</v>
      </c>
      <c r="E209" s="41" t="s">
        <v>852</v>
      </c>
      <c r="F209" s="58" t="s">
        <v>77</v>
      </c>
      <c r="G209" s="43" t="s">
        <v>95</v>
      </c>
      <c r="H209" s="40" t="s">
        <v>899</v>
      </c>
      <c r="I209" s="43">
        <v>5</v>
      </c>
      <c r="J209" s="96"/>
      <c r="K209" s="43" t="s">
        <v>77</v>
      </c>
      <c r="L209" s="40" t="s">
        <v>449</v>
      </c>
      <c r="M209" s="40" t="s">
        <v>449</v>
      </c>
      <c r="N209" s="40" t="s">
        <v>449</v>
      </c>
      <c r="O209" s="40" t="s">
        <v>449</v>
      </c>
      <c r="P209" s="127" t="s">
        <v>900</v>
      </c>
    </row>
    <row r="210" spans="1:16" ht="25.5" x14ac:dyDescent="0.2">
      <c r="A210" s="39" t="s">
        <v>124</v>
      </c>
      <c r="B210" s="43" t="s">
        <v>901</v>
      </c>
      <c r="C210" s="40" t="s">
        <v>778</v>
      </c>
      <c r="D210" s="54" t="s">
        <v>902</v>
      </c>
      <c r="E210" s="41" t="s">
        <v>903</v>
      </c>
      <c r="F210" s="58" t="s">
        <v>77</v>
      </c>
      <c r="G210" s="43" t="s">
        <v>95</v>
      </c>
      <c r="H210" s="40" t="s">
        <v>904</v>
      </c>
      <c r="I210" s="43">
        <v>14</v>
      </c>
      <c r="J210" s="96"/>
      <c r="K210" s="43" t="s">
        <v>77</v>
      </c>
      <c r="L210" s="40" t="s">
        <v>449</v>
      </c>
      <c r="M210" s="40" t="s">
        <v>449</v>
      </c>
      <c r="N210" s="40" t="s">
        <v>449</v>
      </c>
      <c r="O210" s="40" t="s">
        <v>449</v>
      </c>
      <c r="P210" s="127" t="s">
        <v>900</v>
      </c>
    </row>
    <row r="211" spans="1:16" ht="25.5" x14ac:dyDescent="0.2">
      <c r="A211" s="39" t="s">
        <v>125</v>
      </c>
      <c r="B211" s="43" t="s">
        <v>905</v>
      </c>
      <c r="C211" s="40" t="s">
        <v>778</v>
      </c>
      <c r="D211" s="54" t="s">
        <v>906</v>
      </c>
      <c r="E211" s="41" t="s">
        <v>907</v>
      </c>
      <c r="F211" s="58" t="s">
        <v>77</v>
      </c>
      <c r="G211" s="43" t="s">
        <v>95</v>
      </c>
      <c r="H211" s="40" t="s">
        <v>908</v>
      </c>
      <c r="I211" s="43">
        <v>10</v>
      </c>
      <c r="J211" s="96"/>
      <c r="K211" s="43" t="s">
        <v>77</v>
      </c>
      <c r="L211" s="40" t="s">
        <v>449</v>
      </c>
      <c r="M211" s="40" t="s">
        <v>449</v>
      </c>
      <c r="N211" s="40" t="s">
        <v>449</v>
      </c>
      <c r="O211" s="40" t="s">
        <v>449</v>
      </c>
      <c r="P211" s="128" t="s">
        <v>900</v>
      </c>
    </row>
    <row r="212" spans="1:16" ht="25.5" x14ac:dyDescent="0.2">
      <c r="A212" s="39" t="s">
        <v>125</v>
      </c>
      <c r="B212" s="43" t="s">
        <v>909</v>
      </c>
      <c r="C212" s="40" t="s">
        <v>778</v>
      </c>
      <c r="D212" s="54" t="s">
        <v>906</v>
      </c>
      <c r="E212" s="41" t="s">
        <v>910</v>
      </c>
      <c r="F212" s="58" t="s">
        <v>24</v>
      </c>
      <c r="G212" s="43" t="s">
        <v>79</v>
      </c>
      <c r="H212" s="40" t="s">
        <v>911</v>
      </c>
      <c r="I212" s="43">
        <v>19</v>
      </c>
      <c r="J212" s="96">
        <v>220</v>
      </c>
      <c r="K212" s="43" t="s">
        <v>77</v>
      </c>
      <c r="L212" s="40" t="s">
        <v>449</v>
      </c>
      <c r="M212" s="40" t="s">
        <v>449</v>
      </c>
      <c r="N212" s="40" t="s">
        <v>449</v>
      </c>
      <c r="O212" s="40" t="s">
        <v>449</v>
      </c>
      <c r="P212" s="127" t="s">
        <v>900</v>
      </c>
    </row>
    <row r="213" spans="1:16" ht="38.25" x14ac:dyDescent="0.2">
      <c r="A213" s="39" t="s">
        <v>125</v>
      </c>
      <c r="B213" s="43" t="s">
        <v>912</v>
      </c>
      <c r="C213" s="40" t="s">
        <v>778</v>
      </c>
      <c r="D213" s="54" t="s">
        <v>913</v>
      </c>
      <c r="E213" s="41" t="s">
        <v>914</v>
      </c>
      <c r="F213" s="58" t="s">
        <v>24</v>
      </c>
      <c r="G213" s="43" t="s">
        <v>95</v>
      </c>
      <c r="H213" s="40" t="s">
        <v>915</v>
      </c>
      <c r="I213" s="43">
        <v>20</v>
      </c>
      <c r="J213" s="96"/>
      <c r="K213" s="43" t="s">
        <v>77</v>
      </c>
      <c r="L213" s="40" t="s">
        <v>449</v>
      </c>
      <c r="M213" s="40" t="s">
        <v>449</v>
      </c>
      <c r="N213" s="40" t="s">
        <v>449</v>
      </c>
      <c r="O213" s="40" t="s">
        <v>449</v>
      </c>
      <c r="P213" s="127" t="s">
        <v>900</v>
      </c>
    </row>
    <row r="214" spans="1:16" ht="25.5" x14ac:dyDescent="0.2">
      <c r="A214" s="39" t="s">
        <v>125</v>
      </c>
      <c r="B214" s="43" t="s">
        <v>916</v>
      </c>
      <c r="C214" s="40" t="s">
        <v>778</v>
      </c>
      <c r="D214" s="54" t="s">
        <v>917</v>
      </c>
      <c r="E214" s="41" t="s">
        <v>918</v>
      </c>
      <c r="F214" s="58" t="s">
        <v>77</v>
      </c>
      <c r="G214" s="43" t="s">
        <v>78</v>
      </c>
      <c r="H214" s="40" t="s">
        <v>919</v>
      </c>
      <c r="I214" s="43">
        <v>1</v>
      </c>
      <c r="J214" s="96">
        <v>260</v>
      </c>
      <c r="K214" s="43" t="s">
        <v>77</v>
      </c>
      <c r="L214" s="40" t="s">
        <v>449</v>
      </c>
      <c r="M214" s="40" t="s">
        <v>449</v>
      </c>
      <c r="N214" s="40" t="s">
        <v>449</v>
      </c>
      <c r="O214" s="40" t="s">
        <v>449</v>
      </c>
      <c r="P214" s="127"/>
    </row>
    <row r="215" spans="1:16" ht="25.5" x14ac:dyDescent="0.2">
      <c r="A215" s="39" t="s">
        <v>125</v>
      </c>
      <c r="B215" s="43" t="s">
        <v>920</v>
      </c>
      <c r="C215" s="40" t="s">
        <v>778</v>
      </c>
      <c r="D215" s="54" t="s">
        <v>919</v>
      </c>
      <c r="E215" s="41" t="s">
        <v>921</v>
      </c>
      <c r="F215" s="58" t="s">
        <v>77</v>
      </c>
      <c r="G215" s="43" t="s">
        <v>78</v>
      </c>
      <c r="H215" s="40" t="s">
        <v>922</v>
      </c>
      <c r="I215" s="43">
        <v>9</v>
      </c>
      <c r="J215" s="96">
        <v>260</v>
      </c>
      <c r="K215" s="43" t="s">
        <v>77</v>
      </c>
      <c r="L215" s="40" t="s">
        <v>449</v>
      </c>
      <c r="M215" s="40" t="s">
        <v>449</v>
      </c>
      <c r="N215" s="40" t="s">
        <v>449</v>
      </c>
      <c r="O215" s="40" t="s">
        <v>449</v>
      </c>
      <c r="P215" s="127"/>
    </row>
    <row r="216" spans="1:16" ht="25.5" x14ac:dyDescent="0.2">
      <c r="A216" s="39" t="s">
        <v>125</v>
      </c>
      <c r="B216" s="43" t="s">
        <v>923</v>
      </c>
      <c r="C216" s="40" t="s">
        <v>778</v>
      </c>
      <c r="D216" s="54" t="s">
        <v>924</v>
      </c>
      <c r="E216" s="41" t="s">
        <v>925</v>
      </c>
      <c r="F216" s="58" t="s">
        <v>77</v>
      </c>
      <c r="G216" s="40" t="s">
        <v>76</v>
      </c>
      <c r="H216" s="40" t="s">
        <v>155</v>
      </c>
      <c r="I216" s="43" t="s">
        <v>155</v>
      </c>
      <c r="J216" s="96"/>
      <c r="K216" s="43" t="s">
        <v>77</v>
      </c>
      <c r="L216" s="40" t="s">
        <v>449</v>
      </c>
      <c r="M216" s="40" t="s">
        <v>449</v>
      </c>
      <c r="N216" s="40" t="s">
        <v>449</v>
      </c>
      <c r="O216" s="40" t="s">
        <v>449</v>
      </c>
      <c r="P216" s="127" t="s">
        <v>926</v>
      </c>
    </row>
    <row r="217" spans="1:16" ht="25.5" x14ac:dyDescent="0.2">
      <c r="A217" s="39" t="s">
        <v>125</v>
      </c>
      <c r="B217" s="43" t="s">
        <v>927</v>
      </c>
      <c r="C217" s="40" t="s">
        <v>778</v>
      </c>
      <c r="D217" s="54" t="s">
        <v>928</v>
      </c>
      <c r="E217" s="41" t="s">
        <v>659</v>
      </c>
      <c r="F217" s="58" t="s">
        <v>24</v>
      </c>
      <c r="G217" s="43" t="s">
        <v>78</v>
      </c>
      <c r="H217" s="40" t="s">
        <v>929</v>
      </c>
      <c r="I217" s="43">
        <v>37</v>
      </c>
      <c r="J217" s="96">
        <v>300</v>
      </c>
      <c r="K217" s="43" t="s">
        <v>77</v>
      </c>
      <c r="L217" s="40" t="s">
        <v>449</v>
      </c>
      <c r="M217" s="40" t="s">
        <v>449</v>
      </c>
      <c r="N217" s="40" t="s">
        <v>449</v>
      </c>
      <c r="O217" s="40" t="s">
        <v>449</v>
      </c>
      <c r="P217" s="127" t="s">
        <v>930</v>
      </c>
    </row>
    <row r="218" spans="1:16" ht="25.5" x14ac:dyDescent="0.2">
      <c r="A218" s="39" t="s">
        <v>125</v>
      </c>
      <c r="B218" s="43" t="s">
        <v>931</v>
      </c>
      <c r="C218" s="40" t="s">
        <v>778</v>
      </c>
      <c r="D218" s="54" t="s">
        <v>928</v>
      </c>
      <c r="E218" s="41" t="s">
        <v>932</v>
      </c>
      <c r="F218" s="58" t="s">
        <v>24</v>
      </c>
      <c r="G218" s="43" t="s">
        <v>78</v>
      </c>
      <c r="H218" s="40" t="s">
        <v>929</v>
      </c>
      <c r="I218" s="43">
        <v>37</v>
      </c>
      <c r="J218" s="96">
        <v>300</v>
      </c>
      <c r="K218" s="43" t="s">
        <v>77</v>
      </c>
      <c r="L218" s="40" t="s">
        <v>449</v>
      </c>
      <c r="M218" s="40" t="s">
        <v>449</v>
      </c>
      <c r="N218" s="40" t="s">
        <v>449</v>
      </c>
      <c r="O218" s="40" t="s">
        <v>449</v>
      </c>
      <c r="P218" s="127" t="s">
        <v>933</v>
      </c>
    </row>
    <row r="219" spans="1:16" ht="25.5" x14ac:dyDescent="0.2">
      <c r="A219" s="39" t="s">
        <v>126</v>
      </c>
      <c r="B219" s="43" t="s">
        <v>934</v>
      </c>
      <c r="C219" s="40" t="s">
        <v>778</v>
      </c>
      <c r="D219" s="54" t="s">
        <v>935</v>
      </c>
      <c r="E219" s="41" t="s">
        <v>932</v>
      </c>
      <c r="F219" s="58" t="s">
        <v>77</v>
      </c>
      <c r="G219" s="43" t="s">
        <v>936</v>
      </c>
      <c r="H219" s="40" t="s">
        <v>937</v>
      </c>
      <c r="I219" s="43">
        <v>22</v>
      </c>
      <c r="J219" s="96"/>
      <c r="K219" s="43" t="s">
        <v>77</v>
      </c>
      <c r="L219" s="40" t="s">
        <v>449</v>
      </c>
      <c r="M219" s="40" t="s">
        <v>449</v>
      </c>
      <c r="N219" s="40" t="s">
        <v>449</v>
      </c>
      <c r="O219" s="40" t="s">
        <v>449</v>
      </c>
      <c r="P219" s="127" t="s">
        <v>900</v>
      </c>
    </row>
    <row r="220" spans="1:16" ht="38.25" x14ac:dyDescent="0.2">
      <c r="A220" s="39" t="s">
        <v>126</v>
      </c>
      <c r="B220" s="43" t="s">
        <v>938</v>
      </c>
      <c r="C220" s="40" t="s">
        <v>778</v>
      </c>
      <c r="D220" s="54" t="s">
        <v>939</v>
      </c>
      <c r="E220" s="41" t="s">
        <v>940</v>
      </c>
      <c r="F220" s="58" t="s">
        <v>77</v>
      </c>
      <c r="G220" s="43" t="s">
        <v>78</v>
      </c>
      <c r="H220" s="40" t="s">
        <v>941</v>
      </c>
      <c r="I220" s="43">
        <v>7</v>
      </c>
      <c r="J220" s="96">
        <v>380</v>
      </c>
      <c r="K220" s="43" t="s">
        <v>77</v>
      </c>
      <c r="L220" s="40" t="s">
        <v>449</v>
      </c>
      <c r="M220" s="40" t="s">
        <v>449</v>
      </c>
      <c r="N220" s="40" t="s">
        <v>449</v>
      </c>
      <c r="O220" s="40" t="s">
        <v>449</v>
      </c>
      <c r="P220" s="127"/>
    </row>
    <row r="221" spans="1:16" ht="25.5" x14ac:dyDescent="0.2">
      <c r="A221" s="61" t="s">
        <v>127</v>
      </c>
      <c r="B221" s="43" t="s">
        <v>942</v>
      </c>
      <c r="C221" s="40" t="s">
        <v>778</v>
      </c>
      <c r="D221" s="54" t="s">
        <v>943</v>
      </c>
      <c r="E221" s="41" t="s">
        <v>944</v>
      </c>
      <c r="F221" s="58" t="s">
        <v>24</v>
      </c>
      <c r="G221" s="43" t="s">
        <v>95</v>
      </c>
      <c r="H221" s="40" t="s">
        <v>945</v>
      </c>
      <c r="I221" s="43">
        <v>24</v>
      </c>
      <c r="J221" s="96"/>
      <c r="K221" s="43" t="s">
        <v>77</v>
      </c>
      <c r="L221" s="40" t="s">
        <v>449</v>
      </c>
      <c r="M221" s="40" t="s">
        <v>449</v>
      </c>
      <c r="N221" s="40" t="s">
        <v>449</v>
      </c>
      <c r="O221" s="40" t="s">
        <v>449</v>
      </c>
      <c r="P221" s="127" t="s">
        <v>900</v>
      </c>
    </row>
    <row r="222" spans="1:16" x14ac:dyDescent="0.2">
      <c r="A222" s="61" t="s">
        <v>127</v>
      </c>
      <c r="B222" s="43" t="s">
        <v>946</v>
      </c>
      <c r="C222" s="40" t="s">
        <v>778</v>
      </c>
      <c r="D222" s="54" t="s">
        <v>947</v>
      </c>
      <c r="E222" s="41" t="s">
        <v>948</v>
      </c>
      <c r="F222" s="58" t="s">
        <v>24</v>
      </c>
      <c r="G222" s="43" t="s">
        <v>78</v>
      </c>
      <c r="H222" s="40" t="s">
        <v>949</v>
      </c>
      <c r="I222" s="43">
        <v>31</v>
      </c>
      <c r="J222" s="96">
        <v>368</v>
      </c>
      <c r="K222" s="43" t="s">
        <v>77</v>
      </c>
      <c r="L222" s="40" t="s">
        <v>449</v>
      </c>
      <c r="M222" s="40" t="s">
        <v>449</v>
      </c>
      <c r="N222" s="40" t="s">
        <v>449</v>
      </c>
      <c r="O222" s="40" t="s">
        <v>449</v>
      </c>
      <c r="P222" s="127" t="s">
        <v>950</v>
      </c>
    </row>
    <row r="223" spans="1:16" ht="25.5" x14ac:dyDescent="0.2">
      <c r="A223" s="61" t="s">
        <v>127</v>
      </c>
      <c r="B223" s="43" t="s">
        <v>951</v>
      </c>
      <c r="C223" s="40" t="s">
        <v>778</v>
      </c>
      <c r="D223" s="54" t="s">
        <v>952</v>
      </c>
      <c r="E223" s="41" t="s">
        <v>932</v>
      </c>
      <c r="F223" s="58" t="s">
        <v>24</v>
      </c>
      <c r="G223" s="43" t="s">
        <v>78</v>
      </c>
      <c r="H223" s="40" t="s">
        <v>949</v>
      </c>
      <c r="I223" s="43">
        <v>29</v>
      </c>
      <c r="J223" s="96">
        <v>752</v>
      </c>
      <c r="K223" s="43" t="s">
        <v>77</v>
      </c>
      <c r="L223" s="40" t="s">
        <v>449</v>
      </c>
      <c r="M223" s="40" t="s">
        <v>449</v>
      </c>
      <c r="N223" s="40" t="s">
        <v>449</v>
      </c>
      <c r="O223" s="40" t="s">
        <v>449</v>
      </c>
      <c r="P223" s="127" t="s">
        <v>953</v>
      </c>
    </row>
    <row r="224" spans="1:16" ht="25.5" x14ac:dyDescent="0.2">
      <c r="A224" s="61" t="s">
        <v>127</v>
      </c>
      <c r="B224" s="43" t="s">
        <v>954</v>
      </c>
      <c r="C224" s="40" t="s">
        <v>778</v>
      </c>
      <c r="D224" s="54" t="s">
        <v>952</v>
      </c>
      <c r="E224" s="41" t="s">
        <v>932</v>
      </c>
      <c r="F224" s="58" t="s">
        <v>24</v>
      </c>
      <c r="G224" s="43" t="s">
        <v>78</v>
      </c>
      <c r="H224" s="40" t="s">
        <v>949</v>
      </c>
      <c r="I224" s="43">
        <v>29</v>
      </c>
      <c r="J224" s="96"/>
      <c r="K224" s="43" t="s">
        <v>77</v>
      </c>
      <c r="L224" s="40" t="s">
        <v>449</v>
      </c>
      <c r="M224" s="40" t="s">
        <v>449</v>
      </c>
      <c r="N224" s="40" t="s">
        <v>449</v>
      </c>
      <c r="O224" s="40" t="s">
        <v>449</v>
      </c>
      <c r="P224" s="127" t="s">
        <v>953</v>
      </c>
    </row>
    <row r="225" spans="1:16" ht="25.5" x14ac:dyDescent="0.2">
      <c r="A225" s="61" t="s">
        <v>127</v>
      </c>
      <c r="B225" s="43" t="s">
        <v>955</v>
      </c>
      <c r="C225" s="40" t="s">
        <v>778</v>
      </c>
      <c r="D225" s="54" t="s">
        <v>956</v>
      </c>
      <c r="E225" s="41" t="s">
        <v>932</v>
      </c>
      <c r="F225" s="58" t="s">
        <v>77</v>
      </c>
      <c r="G225" s="43" t="s">
        <v>95</v>
      </c>
      <c r="H225" s="40" t="s">
        <v>957</v>
      </c>
      <c r="I225" s="43">
        <v>2</v>
      </c>
      <c r="J225" s="96"/>
      <c r="K225" s="43" t="s">
        <v>77</v>
      </c>
      <c r="L225" s="40" t="s">
        <v>449</v>
      </c>
      <c r="M225" s="40" t="s">
        <v>449</v>
      </c>
      <c r="N225" s="40" t="s">
        <v>449</v>
      </c>
      <c r="O225" s="40" t="s">
        <v>449</v>
      </c>
      <c r="P225" s="127" t="s">
        <v>900</v>
      </c>
    </row>
    <row r="226" spans="1:16" ht="89.25" x14ac:dyDescent="0.2">
      <c r="A226" s="61" t="s">
        <v>127</v>
      </c>
      <c r="B226" s="43" t="s">
        <v>958</v>
      </c>
      <c r="C226" s="40" t="s">
        <v>778</v>
      </c>
      <c r="D226" s="54" t="s">
        <v>959</v>
      </c>
      <c r="E226" s="41" t="s">
        <v>960</v>
      </c>
      <c r="F226" s="58" t="s">
        <v>24</v>
      </c>
      <c r="G226" s="43" t="s">
        <v>78</v>
      </c>
      <c r="H226" s="40" t="s">
        <v>961</v>
      </c>
      <c r="I226" s="43">
        <v>44</v>
      </c>
      <c r="J226" s="96">
        <v>260</v>
      </c>
      <c r="K226" s="43" t="s">
        <v>77</v>
      </c>
      <c r="L226" s="40" t="s">
        <v>449</v>
      </c>
      <c r="M226" s="40" t="s">
        <v>449</v>
      </c>
      <c r="N226" s="40" t="s">
        <v>449</v>
      </c>
      <c r="O226" s="40" t="s">
        <v>449</v>
      </c>
      <c r="P226" s="127" t="s">
        <v>962</v>
      </c>
    </row>
    <row r="227" spans="1:16" ht="51" x14ac:dyDescent="0.2">
      <c r="A227" s="61" t="s">
        <v>127</v>
      </c>
      <c r="B227" s="62" t="s">
        <v>963</v>
      </c>
      <c r="C227" s="40" t="s">
        <v>778</v>
      </c>
      <c r="D227" s="71" t="s">
        <v>964</v>
      </c>
      <c r="E227" s="63" t="s">
        <v>965</v>
      </c>
      <c r="F227" s="64" t="s">
        <v>24</v>
      </c>
      <c r="G227" s="43" t="s">
        <v>78</v>
      </c>
      <c r="H227" s="65" t="s">
        <v>966</v>
      </c>
      <c r="I227" s="62">
        <v>17</v>
      </c>
      <c r="J227" s="101"/>
      <c r="K227" s="62" t="s">
        <v>77</v>
      </c>
      <c r="L227" s="40" t="s">
        <v>449</v>
      </c>
      <c r="M227" s="40" t="s">
        <v>449</v>
      </c>
      <c r="N227" s="40" t="s">
        <v>449</v>
      </c>
      <c r="O227" s="40" t="s">
        <v>449</v>
      </c>
      <c r="P227" s="129" t="s">
        <v>967</v>
      </c>
    </row>
    <row r="228" spans="1:16" ht="25.5" x14ac:dyDescent="0.2">
      <c r="A228" s="70" t="s">
        <v>975</v>
      </c>
      <c r="B228" s="108" t="s">
        <v>976</v>
      </c>
      <c r="C228" s="40" t="s">
        <v>778</v>
      </c>
      <c r="D228" s="103">
        <v>44601.635868055557</v>
      </c>
      <c r="E228" s="110" t="s">
        <v>1018</v>
      </c>
      <c r="F228" s="94" t="str">
        <f>IF(I228 &gt;=15,"Yes","No")</f>
        <v>Yes</v>
      </c>
      <c r="G228" s="43" t="s">
        <v>78</v>
      </c>
      <c r="H228" s="92">
        <v>44663</v>
      </c>
      <c r="I228" s="95">
        <f t="shared" ref="I228:I276" si="0">NETWORKDAYS(D228,H228,_2022HOLIDAYS)</f>
        <v>44</v>
      </c>
      <c r="J228" s="116">
        <v>220</v>
      </c>
      <c r="K228" s="102" t="s">
        <v>77</v>
      </c>
      <c r="L228" s="40" t="s">
        <v>449</v>
      </c>
      <c r="M228" s="40" t="s">
        <v>449</v>
      </c>
      <c r="N228" s="40" t="s">
        <v>449</v>
      </c>
      <c r="O228" s="40" t="s">
        <v>449</v>
      </c>
    </row>
    <row r="229" spans="1:16" ht="51" x14ac:dyDescent="0.2">
      <c r="A229" s="70" t="s">
        <v>975</v>
      </c>
      <c r="B229" s="108" t="s">
        <v>977</v>
      </c>
      <c r="C229" s="40" t="s">
        <v>778</v>
      </c>
      <c r="D229" s="92">
        <v>44606.390949074077</v>
      </c>
      <c r="E229" s="110" t="s">
        <v>1019</v>
      </c>
      <c r="F229" s="94" t="str">
        <f t="shared" ref="F229:F276" si="1">IF(I229 &gt;=15,"Yes","No")</f>
        <v>No</v>
      </c>
      <c r="G229" s="43" t="s">
        <v>78</v>
      </c>
      <c r="H229" s="92">
        <v>44621</v>
      </c>
      <c r="I229" s="95">
        <f t="shared" si="0"/>
        <v>11</v>
      </c>
      <c r="J229" s="116">
        <v>260</v>
      </c>
      <c r="K229" s="102" t="s">
        <v>77</v>
      </c>
      <c r="L229" s="40" t="s">
        <v>449</v>
      </c>
      <c r="M229" s="40" t="s">
        <v>449</v>
      </c>
      <c r="N229" s="40" t="s">
        <v>449</v>
      </c>
      <c r="O229" s="40" t="s">
        <v>449</v>
      </c>
    </row>
    <row r="230" spans="1:16" ht="51" x14ac:dyDescent="0.2">
      <c r="A230" s="70" t="s">
        <v>975</v>
      </c>
      <c r="B230" s="108" t="s">
        <v>978</v>
      </c>
      <c r="C230" s="40" t="s">
        <v>778</v>
      </c>
      <c r="D230" s="92">
        <v>44606.585578703707</v>
      </c>
      <c r="E230" s="110" t="s">
        <v>1020</v>
      </c>
      <c r="F230" s="94" t="str">
        <f t="shared" si="1"/>
        <v>Yes</v>
      </c>
      <c r="G230" s="43" t="s">
        <v>78</v>
      </c>
      <c r="H230" s="92">
        <v>44662</v>
      </c>
      <c r="I230" s="95">
        <f t="shared" si="0"/>
        <v>40</v>
      </c>
      <c r="J230" s="116">
        <v>240</v>
      </c>
      <c r="K230" s="102" t="s">
        <v>77</v>
      </c>
      <c r="L230" s="40" t="s">
        <v>449</v>
      </c>
      <c r="M230" s="40" t="s">
        <v>449</v>
      </c>
      <c r="N230" s="40" t="s">
        <v>449</v>
      </c>
      <c r="O230" s="40" t="s">
        <v>449</v>
      </c>
    </row>
    <row r="231" spans="1:16" x14ac:dyDescent="0.2">
      <c r="A231" s="70" t="s">
        <v>975</v>
      </c>
      <c r="B231" s="108" t="s">
        <v>1099</v>
      </c>
      <c r="C231" s="72" t="s">
        <v>75</v>
      </c>
      <c r="D231" s="92">
        <v>44614</v>
      </c>
      <c r="E231" s="110" t="s">
        <v>1095</v>
      </c>
      <c r="F231" s="94"/>
      <c r="G231" s="105" t="s">
        <v>76</v>
      </c>
      <c r="H231" s="92"/>
      <c r="I231" s="95"/>
      <c r="J231" s="116"/>
      <c r="K231" s="102"/>
      <c r="L231" s="40" t="s">
        <v>449</v>
      </c>
      <c r="M231" s="40" t="s">
        <v>449</v>
      </c>
      <c r="N231" s="40" t="s">
        <v>449</v>
      </c>
      <c r="O231" s="40" t="s">
        <v>449</v>
      </c>
      <c r="P231" s="130" t="s">
        <v>1231</v>
      </c>
    </row>
    <row r="232" spans="1:16" x14ac:dyDescent="0.2">
      <c r="A232" s="70" t="s">
        <v>975</v>
      </c>
      <c r="B232" s="108" t="s">
        <v>979</v>
      </c>
      <c r="C232" s="40" t="s">
        <v>778</v>
      </c>
      <c r="D232" s="92">
        <v>44627.415775462963</v>
      </c>
      <c r="E232" s="110" t="s">
        <v>742</v>
      </c>
      <c r="F232" s="94" t="str">
        <f t="shared" si="1"/>
        <v>Yes</v>
      </c>
      <c r="G232" s="43" t="s">
        <v>78</v>
      </c>
      <c r="H232" s="92">
        <v>44662</v>
      </c>
      <c r="I232" s="95">
        <f t="shared" si="0"/>
        <v>26</v>
      </c>
      <c r="J232" s="116">
        <v>280</v>
      </c>
      <c r="K232" s="102" t="s">
        <v>77</v>
      </c>
      <c r="L232" s="40" t="s">
        <v>449</v>
      </c>
      <c r="M232" s="40" t="s">
        <v>449</v>
      </c>
      <c r="N232" s="40" t="s">
        <v>449</v>
      </c>
      <c r="O232" s="40" t="s">
        <v>449</v>
      </c>
    </row>
    <row r="233" spans="1:16" ht="38.25" x14ac:dyDescent="0.2">
      <c r="A233" s="70" t="s">
        <v>975</v>
      </c>
      <c r="B233" s="108" t="s">
        <v>980</v>
      </c>
      <c r="C233" s="40" t="s">
        <v>778</v>
      </c>
      <c r="D233" s="92">
        <v>44634.643506944441</v>
      </c>
      <c r="E233" s="110" t="s">
        <v>1021</v>
      </c>
      <c r="F233" s="94" t="str">
        <f t="shared" si="1"/>
        <v>No</v>
      </c>
      <c r="G233" s="72" t="s">
        <v>95</v>
      </c>
      <c r="H233" s="92">
        <v>44636</v>
      </c>
      <c r="I233" s="95">
        <f t="shared" si="0"/>
        <v>3</v>
      </c>
      <c r="J233" s="116">
        <v>220</v>
      </c>
      <c r="K233" s="102" t="s">
        <v>77</v>
      </c>
      <c r="L233" s="40" t="s">
        <v>449</v>
      </c>
      <c r="M233" s="40" t="s">
        <v>449</v>
      </c>
      <c r="N233" s="40" t="s">
        <v>449</v>
      </c>
      <c r="O233" s="40" t="s">
        <v>449</v>
      </c>
      <c r="P233" s="127" t="s">
        <v>900</v>
      </c>
    </row>
    <row r="234" spans="1:16" ht="25.5" x14ac:dyDescent="0.2">
      <c r="A234" s="70" t="s">
        <v>975</v>
      </c>
      <c r="B234" s="108" t="s">
        <v>981</v>
      </c>
      <c r="C234" s="40" t="s">
        <v>778</v>
      </c>
      <c r="D234" s="92">
        <v>44634.647407407407</v>
      </c>
      <c r="E234" s="110" t="s">
        <v>1022</v>
      </c>
      <c r="F234" s="94" t="str">
        <f t="shared" si="1"/>
        <v>No</v>
      </c>
      <c r="G234" s="43" t="s">
        <v>78</v>
      </c>
      <c r="H234" s="92">
        <v>44650</v>
      </c>
      <c r="I234" s="95">
        <f t="shared" si="0"/>
        <v>13</v>
      </c>
      <c r="J234" s="116">
        <v>0</v>
      </c>
      <c r="K234" s="102" t="s">
        <v>77</v>
      </c>
      <c r="L234" s="40" t="s">
        <v>449</v>
      </c>
      <c r="M234" s="40" t="s">
        <v>449</v>
      </c>
      <c r="N234" s="40" t="s">
        <v>449</v>
      </c>
      <c r="O234" s="40" t="s">
        <v>449</v>
      </c>
    </row>
    <row r="235" spans="1:16" ht="25.5" x14ac:dyDescent="0.2">
      <c r="A235" s="70" t="s">
        <v>975</v>
      </c>
      <c r="B235" s="108" t="s">
        <v>982</v>
      </c>
      <c r="C235" s="40" t="s">
        <v>778</v>
      </c>
      <c r="D235" s="92">
        <v>44641.461956018517</v>
      </c>
      <c r="E235" s="110" t="s">
        <v>1023</v>
      </c>
      <c r="F235" s="94" t="str">
        <f t="shared" si="1"/>
        <v>Yes</v>
      </c>
      <c r="G235" s="43" t="s">
        <v>78</v>
      </c>
      <c r="H235" s="92">
        <v>44687</v>
      </c>
      <c r="I235" s="95">
        <f t="shared" si="0"/>
        <v>33</v>
      </c>
      <c r="J235" s="116">
        <v>220</v>
      </c>
      <c r="K235" s="102" t="s">
        <v>77</v>
      </c>
      <c r="L235" s="40" t="s">
        <v>449</v>
      </c>
      <c r="M235" s="40" t="s">
        <v>449</v>
      </c>
      <c r="N235" s="40" t="s">
        <v>449</v>
      </c>
      <c r="O235" s="40" t="s">
        <v>449</v>
      </c>
    </row>
    <row r="236" spans="1:16" ht="25.5" x14ac:dyDescent="0.2">
      <c r="A236" s="70" t="s">
        <v>975</v>
      </c>
      <c r="B236" s="109" t="s">
        <v>983</v>
      </c>
      <c r="C236" s="40" t="s">
        <v>778</v>
      </c>
      <c r="D236" s="92">
        <v>44642.633599537039</v>
      </c>
      <c r="E236" s="110" t="s">
        <v>1024</v>
      </c>
      <c r="F236" s="94" t="str">
        <f t="shared" si="1"/>
        <v>No</v>
      </c>
      <c r="G236" s="45" t="s">
        <v>96</v>
      </c>
      <c r="H236" s="92">
        <v>44643</v>
      </c>
      <c r="I236" s="95">
        <f t="shared" si="0"/>
        <v>2</v>
      </c>
      <c r="J236" s="117"/>
      <c r="K236" s="102" t="s">
        <v>77</v>
      </c>
      <c r="L236" s="40" t="s">
        <v>449</v>
      </c>
      <c r="M236" s="40" t="s">
        <v>449</v>
      </c>
      <c r="N236" s="40" t="s">
        <v>449</v>
      </c>
      <c r="O236" s="40" t="s">
        <v>449</v>
      </c>
      <c r="P236" s="112" t="s">
        <v>1100</v>
      </c>
    </row>
    <row r="237" spans="1:16" ht="25.5" x14ac:dyDescent="0.2">
      <c r="A237" s="70" t="s">
        <v>975</v>
      </c>
      <c r="B237" s="108" t="s">
        <v>984</v>
      </c>
      <c r="C237" s="40" t="s">
        <v>778</v>
      </c>
      <c r="D237" s="92">
        <v>44642.63652777778</v>
      </c>
      <c r="E237" s="110" t="s">
        <v>1025</v>
      </c>
      <c r="F237" s="94" t="str">
        <f t="shared" si="1"/>
        <v>No</v>
      </c>
      <c r="G237" s="43" t="s">
        <v>78</v>
      </c>
      <c r="H237" s="92">
        <v>44652</v>
      </c>
      <c r="I237" s="95">
        <f t="shared" si="0"/>
        <v>9</v>
      </c>
      <c r="J237" s="117"/>
      <c r="K237" s="102" t="s">
        <v>77</v>
      </c>
      <c r="L237" s="40" t="s">
        <v>449</v>
      </c>
      <c r="M237" s="40" t="s">
        <v>449</v>
      </c>
      <c r="N237" s="40" t="s">
        <v>449</v>
      </c>
      <c r="O237" s="40" t="s">
        <v>449</v>
      </c>
    </row>
    <row r="238" spans="1:16" ht="25.5" x14ac:dyDescent="0.2">
      <c r="A238" s="70" t="s">
        <v>975</v>
      </c>
      <c r="B238" s="108" t="s">
        <v>985</v>
      </c>
      <c r="C238" s="40" t="s">
        <v>778</v>
      </c>
      <c r="D238" s="92">
        <v>44649.687164351853</v>
      </c>
      <c r="E238" s="110" t="s">
        <v>1026</v>
      </c>
      <c r="F238" s="94" t="str">
        <f t="shared" si="1"/>
        <v>No</v>
      </c>
      <c r="G238" s="72" t="s">
        <v>95</v>
      </c>
      <c r="H238" s="92">
        <v>44656</v>
      </c>
      <c r="I238" s="95">
        <f t="shared" si="0"/>
        <v>6</v>
      </c>
      <c r="J238" s="117"/>
      <c r="K238" s="102" t="s">
        <v>77</v>
      </c>
      <c r="L238" s="40" t="s">
        <v>449</v>
      </c>
      <c r="M238" s="40" t="s">
        <v>449</v>
      </c>
      <c r="N238" s="40" t="s">
        <v>449</v>
      </c>
      <c r="O238" s="40" t="s">
        <v>449</v>
      </c>
      <c r="P238" s="127" t="s">
        <v>900</v>
      </c>
    </row>
    <row r="239" spans="1:16" ht="38.25" x14ac:dyDescent="0.2">
      <c r="A239" s="70" t="s">
        <v>975</v>
      </c>
      <c r="B239" s="108" t="s">
        <v>1094</v>
      </c>
      <c r="C239" s="72" t="s">
        <v>75</v>
      </c>
      <c r="D239" s="92">
        <v>44651.377696759257</v>
      </c>
      <c r="E239" s="110" t="s">
        <v>1092</v>
      </c>
      <c r="F239" s="94" t="str">
        <f t="shared" si="1"/>
        <v>No</v>
      </c>
      <c r="G239" s="72" t="s">
        <v>95</v>
      </c>
      <c r="H239" s="92">
        <v>44669</v>
      </c>
      <c r="I239" s="95">
        <f t="shared" si="0"/>
        <v>11</v>
      </c>
      <c r="J239" s="117"/>
      <c r="K239" s="102" t="s">
        <v>77</v>
      </c>
      <c r="L239" s="40" t="s">
        <v>449</v>
      </c>
      <c r="M239" s="40" t="s">
        <v>449</v>
      </c>
      <c r="N239" s="40" t="s">
        <v>449</v>
      </c>
      <c r="O239" s="40" t="s">
        <v>449</v>
      </c>
      <c r="P239" s="127" t="s">
        <v>900</v>
      </c>
    </row>
    <row r="240" spans="1:16" ht="38.25" x14ac:dyDescent="0.2">
      <c r="A240" s="70" t="s">
        <v>975</v>
      </c>
      <c r="B240" s="108" t="s">
        <v>986</v>
      </c>
      <c r="C240" s="40" t="s">
        <v>778</v>
      </c>
      <c r="D240" s="92">
        <v>44651.403078703705</v>
      </c>
      <c r="E240" s="110" t="s">
        <v>1027</v>
      </c>
      <c r="F240" s="94" t="str">
        <f t="shared" si="1"/>
        <v>Yes</v>
      </c>
      <c r="G240" s="43" t="s">
        <v>78</v>
      </c>
      <c r="H240" s="92">
        <v>44704</v>
      </c>
      <c r="I240" s="95">
        <f t="shared" si="0"/>
        <v>35</v>
      </c>
      <c r="J240" s="116">
        <v>260</v>
      </c>
      <c r="K240" s="102" t="s">
        <v>77</v>
      </c>
      <c r="L240" s="40" t="s">
        <v>449</v>
      </c>
      <c r="M240" s="40" t="s">
        <v>449</v>
      </c>
      <c r="N240" s="40" t="s">
        <v>449</v>
      </c>
      <c r="O240" s="40" t="s">
        <v>449</v>
      </c>
    </row>
    <row r="241" spans="1:16" ht="25.5" x14ac:dyDescent="0.2">
      <c r="A241" s="70" t="s">
        <v>975</v>
      </c>
      <c r="B241" s="109" t="s">
        <v>987</v>
      </c>
      <c r="C241" s="40" t="s">
        <v>778</v>
      </c>
      <c r="D241" s="92">
        <v>44651.440358796295</v>
      </c>
      <c r="E241" s="110" t="s">
        <v>1028</v>
      </c>
      <c r="F241" s="94" t="str">
        <f t="shared" si="1"/>
        <v>No</v>
      </c>
      <c r="G241" s="45" t="s">
        <v>96</v>
      </c>
      <c r="H241" s="92">
        <v>44669</v>
      </c>
      <c r="I241" s="95">
        <f t="shared" si="0"/>
        <v>11</v>
      </c>
      <c r="J241" s="117"/>
      <c r="K241" s="102" t="s">
        <v>77</v>
      </c>
      <c r="L241" s="40" t="s">
        <v>449</v>
      </c>
      <c r="M241" s="40" t="s">
        <v>449</v>
      </c>
      <c r="N241" s="40" t="s">
        <v>449</v>
      </c>
      <c r="O241" s="40" t="s">
        <v>449</v>
      </c>
      <c r="P241" s="112" t="s">
        <v>1093</v>
      </c>
    </row>
    <row r="242" spans="1:16" ht="25.5" x14ac:dyDescent="0.2">
      <c r="A242" s="70" t="s">
        <v>1084</v>
      </c>
      <c r="B242" s="108" t="s">
        <v>988</v>
      </c>
      <c r="C242" s="40" t="s">
        <v>778</v>
      </c>
      <c r="D242" s="92">
        <v>44656.585532407407</v>
      </c>
      <c r="E242" s="110" t="s">
        <v>1029</v>
      </c>
      <c r="F242" s="94" t="str">
        <f t="shared" si="1"/>
        <v>No</v>
      </c>
      <c r="G242" s="72" t="s">
        <v>95</v>
      </c>
      <c r="H242" s="92">
        <v>44662</v>
      </c>
      <c r="I242" s="95">
        <f t="shared" si="0"/>
        <v>5</v>
      </c>
      <c r="J242" s="116">
        <v>260</v>
      </c>
      <c r="K242" s="102" t="s">
        <v>77</v>
      </c>
      <c r="L242" s="40" t="s">
        <v>449</v>
      </c>
      <c r="M242" s="40" t="s">
        <v>449</v>
      </c>
      <c r="N242" s="40" t="s">
        <v>449</v>
      </c>
      <c r="O242" s="40" t="s">
        <v>449</v>
      </c>
      <c r="P242" s="127" t="s">
        <v>900</v>
      </c>
    </row>
    <row r="243" spans="1:16" ht="38.25" x14ac:dyDescent="0.2">
      <c r="A243" s="70" t="s">
        <v>1084</v>
      </c>
      <c r="B243" s="108" t="s">
        <v>989</v>
      </c>
      <c r="C243" s="40" t="s">
        <v>778</v>
      </c>
      <c r="D243" s="92">
        <v>44672.614317129628</v>
      </c>
      <c r="E243" s="110" t="s">
        <v>1030</v>
      </c>
      <c r="F243" s="94" t="str">
        <f t="shared" si="1"/>
        <v>No</v>
      </c>
      <c r="G243" s="43" t="s">
        <v>78</v>
      </c>
      <c r="H243" s="92">
        <v>44677</v>
      </c>
      <c r="I243" s="95">
        <f t="shared" si="0"/>
        <v>4</v>
      </c>
      <c r="J243" s="117"/>
      <c r="K243" s="102" t="s">
        <v>77</v>
      </c>
      <c r="L243" s="40" t="s">
        <v>449</v>
      </c>
      <c r="M243" s="40" t="s">
        <v>449</v>
      </c>
      <c r="N243" s="40" t="s">
        <v>449</v>
      </c>
      <c r="O243" s="40" t="s">
        <v>449</v>
      </c>
    </row>
    <row r="244" spans="1:16" ht="38.25" x14ac:dyDescent="0.2">
      <c r="A244" s="70" t="s">
        <v>1084</v>
      </c>
      <c r="B244" s="108" t="s">
        <v>990</v>
      </c>
      <c r="C244" s="40" t="s">
        <v>778</v>
      </c>
      <c r="D244" s="92">
        <v>44672.6169212963</v>
      </c>
      <c r="E244" s="110" t="s">
        <v>1031</v>
      </c>
      <c r="F244" s="94" t="str">
        <f t="shared" si="1"/>
        <v>No</v>
      </c>
      <c r="G244" s="43" t="s">
        <v>78</v>
      </c>
      <c r="H244" s="92">
        <v>44676</v>
      </c>
      <c r="I244" s="95">
        <f t="shared" si="0"/>
        <v>3</v>
      </c>
      <c r="J244" s="117"/>
      <c r="K244" s="102" t="s">
        <v>77</v>
      </c>
      <c r="L244" s="40" t="s">
        <v>449</v>
      </c>
      <c r="M244" s="40" t="s">
        <v>449</v>
      </c>
      <c r="N244" s="40" t="s">
        <v>449</v>
      </c>
      <c r="O244" s="40" t="s">
        <v>449</v>
      </c>
    </row>
    <row r="245" spans="1:16" ht="38.25" x14ac:dyDescent="0.2">
      <c r="A245" s="70" t="s">
        <v>1084</v>
      </c>
      <c r="B245" s="108" t="s">
        <v>991</v>
      </c>
      <c r="C245" s="40" t="s">
        <v>778</v>
      </c>
      <c r="D245" s="92">
        <v>44673.663738425923</v>
      </c>
      <c r="E245" s="110" t="s">
        <v>1032</v>
      </c>
      <c r="F245" s="94" t="str">
        <f t="shared" si="1"/>
        <v>No</v>
      </c>
      <c r="G245" s="43" t="s">
        <v>78</v>
      </c>
      <c r="H245" s="92">
        <v>44678</v>
      </c>
      <c r="I245" s="95">
        <f t="shared" si="0"/>
        <v>4</v>
      </c>
      <c r="J245" s="116">
        <v>240</v>
      </c>
      <c r="K245" s="102" t="s">
        <v>77</v>
      </c>
      <c r="L245" s="40" t="s">
        <v>449</v>
      </c>
      <c r="M245" s="40" t="s">
        <v>449</v>
      </c>
      <c r="N245" s="40" t="s">
        <v>449</v>
      </c>
      <c r="O245" s="40" t="s">
        <v>449</v>
      </c>
    </row>
    <row r="246" spans="1:16" ht="102" x14ac:dyDescent="0.2">
      <c r="A246" s="70" t="s">
        <v>1084</v>
      </c>
      <c r="B246" s="108" t="s">
        <v>1098</v>
      </c>
      <c r="C246" s="40" t="s">
        <v>778</v>
      </c>
      <c r="D246" s="92">
        <v>44680</v>
      </c>
      <c r="E246" s="110" t="s">
        <v>1101</v>
      </c>
      <c r="F246" s="94" t="s">
        <v>77</v>
      </c>
      <c r="G246" s="43" t="s">
        <v>78</v>
      </c>
      <c r="H246" s="92">
        <v>44686</v>
      </c>
      <c r="I246" s="95">
        <f t="shared" si="0"/>
        <v>5</v>
      </c>
      <c r="J246" s="116">
        <v>240</v>
      </c>
      <c r="K246" s="102" t="s">
        <v>77</v>
      </c>
      <c r="L246" s="40" t="s">
        <v>449</v>
      </c>
      <c r="M246" s="40" t="s">
        <v>449</v>
      </c>
      <c r="N246" s="40" t="s">
        <v>449</v>
      </c>
      <c r="O246" s="40" t="s">
        <v>449</v>
      </c>
    </row>
    <row r="247" spans="1:16" ht="38.25" x14ac:dyDescent="0.2">
      <c r="A247" s="70" t="s">
        <v>1084</v>
      </c>
      <c r="B247" s="108" t="s">
        <v>992</v>
      </c>
      <c r="C247" s="40" t="s">
        <v>778</v>
      </c>
      <c r="D247" s="92">
        <v>44687.635937500003</v>
      </c>
      <c r="E247" s="110" t="s">
        <v>1033</v>
      </c>
      <c r="F247" s="94" t="str">
        <f t="shared" si="1"/>
        <v>No</v>
      </c>
      <c r="G247" s="43" t="s">
        <v>78</v>
      </c>
      <c r="H247" s="92">
        <v>44704</v>
      </c>
      <c r="I247" s="95">
        <f t="shared" si="0"/>
        <v>11</v>
      </c>
      <c r="J247" s="116">
        <v>220</v>
      </c>
      <c r="K247" s="102" t="s">
        <v>77</v>
      </c>
      <c r="L247" s="40" t="s">
        <v>449</v>
      </c>
      <c r="M247" s="40" t="s">
        <v>449</v>
      </c>
      <c r="N247" s="40" t="s">
        <v>449</v>
      </c>
      <c r="O247" s="40" t="s">
        <v>449</v>
      </c>
      <c r="P247" s="112"/>
    </row>
    <row r="248" spans="1:16" ht="38.25" x14ac:dyDescent="0.2">
      <c r="A248" s="70" t="s">
        <v>1084</v>
      </c>
      <c r="B248" s="108" t="s">
        <v>993</v>
      </c>
      <c r="C248" s="40" t="s">
        <v>778</v>
      </c>
      <c r="D248" s="92">
        <v>44692.687650462962</v>
      </c>
      <c r="E248" s="110" t="s">
        <v>1034</v>
      </c>
      <c r="F248" s="94" t="str">
        <f t="shared" si="1"/>
        <v>No</v>
      </c>
      <c r="G248" s="43" t="s">
        <v>78</v>
      </c>
      <c r="H248" s="92">
        <v>44703</v>
      </c>
      <c r="I248" s="95">
        <f t="shared" si="0"/>
        <v>8</v>
      </c>
      <c r="J248" s="116">
        <v>240</v>
      </c>
      <c r="K248" s="102" t="s">
        <v>77</v>
      </c>
      <c r="L248" s="40" t="s">
        <v>449</v>
      </c>
      <c r="M248" s="40" t="s">
        <v>449</v>
      </c>
      <c r="N248" s="40" t="s">
        <v>449</v>
      </c>
      <c r="O248" s="40" t="s">
        <v>449</v>
      </c>
    </row>
    <row r="249" spans="1:16" ht="25.5" x14ac:dyDescent="0.2">
      <c r="A249" s="70" t="s">
        <v>1084</v>
      </c>
      <c r="B249" s="108" t="s">
        <v>994</v>
      </c>
      <c r="C249" s="40" t="s">
        <v>778</v>
      </c>
      <c r="D249" s="92">
        <v>44705.609699074077</v>
      </c>
      <c r="E249" s="110" t="s">
        <v>1035</v>
      </c>
      <c r="F249" s="94" t="str">
        <f t="shared" si="1"/>
        <v>No</v>
      </c>
      <c r="G249" s="43" t="s">
        <v>78</v>
      </c>
      <c r="H249" s="92">
        <v>44707</v>
      </c>
      <c r="I249" s="95">
        <f t="shared" si="0"/>
        <v>3</v>
      </c>
      <c r="J249" s="117"/>
      <c r="K249" s="102" t="s">
        <v>77</v>
      </c>
      <c r="L249" s="40" t="s">
        <v>449</v>
      </c>
      <c r="M249" s="40" t="s">
        <v>449</v>
      </c>
      <c r="N249" s="40" t="s">
        <v>449</v>
      </c>
      <c r="O249" s="40" t="s">
        <v>449</v>
      </c>
    </row>
    <row r="250" spans="1:16" ht="38.25" x14ac:dyDescent="0.2">
      <c r="A250" s="70" t="s">
        <v>1084</v>
      </c>
      <c r="B250" s="108" t="s">
        <v>995</v>
      </c>
      <c r="C250" s="40" t="s">
        <v>778</v>
      </c>
      <c r="D250" s="92">
        <v>44706.588912037034</v>
      </c>
      <c r="E250" s="110" t="s">
        <v>1036</v>
      </c>
      <c r="F250" s="94" t="str">
        <f t="shared" si="1"/>
        <v>No</v>
      </c>
      <c r="G250" s="43" t="s">
        <v>78</v>
      </c>
      <c r="H250" s="92">
        <v>44711</v>
      </c>
      <c r="I250" s="95">
        <f t="shared" si="0"/>
        <v>4</v>
      </c>
      <c r="J250" s="116">
        <v>220</v>
      </c>
      <c r="K250" s="102" t="s">
        <v>77</v>
      </c>
      <c r="L250" s="40" t="s">
        <v>449</v>
      </c>
      <c r="M250" s="40" t="s">
        <v>449</v>
      </c>
      <c r="N250" s="40" t="s">
        <v>449</v>
      </c>
      <c r="O250" s="40" t="s">
        <v>449</v>
      </c>
    </row>
    <row r="251" spans="1:16" ht="114.75" x14ac:dyDescent="0.2">
      <c r="A251" s="70" t="s">
        <v>1084</v>
      </c>
      <c r="B251" s="108" t="s">
        <v>996</v>
      </c>
      <c r="C251" s="40" t="s">
        <v>778</v>
      </c>
      <c r="D251" s="92">
        <v>44707.59003472222</v>
      </c>
      <c r="E251" s="110" t="s">
        <v>1037</v>
      </c>
      <c r="F251" s="94" t="str">
        <f t="shared" si="1"/>
        <v>Yes</v>
      </c>
      <c r="G251" s="72" t="s">
        <v>79</v>
      </c>
      <c r="H251" s="92">
        <v>44739</v>
      </c>
      <c r="I251" s="95">
        <f t="shared" si="0"/>
        <v>23</v>
      </c>
      <c r="J251" s="116">
        <v>240</v>
      </c>
      <c r="K251" s="102" t="s">
        <v>77</v>
      </c>
      <c r="L251" s="40" t="s">
        <v>449</v>
      </c>
      <c r="M251" s="40" t="s">
        <v>449</v>
      </c>
      <c r="N251" s="40" t="s">
        <v>449</v>
      </c>
      <c r="O251" s="40" t="s">
        <v>449</v>
      </c>
    </row>
    <row r="252" spans="1:16" ht="24.75" customHeight="1" x14ac:dyDescent="0.2">
      <c r="A252" s="70" t="s">
        <v>1084</v>
      </c>
      <c r="B252" s="108" t="s">
        <v>997</v>
      </c>
      <c r="C252" s="40" t="s">
        <v>778</v>
      </c>
      <c r="D252" s="92">
        <v>44708.56177083333</v>
      </c>
      <c r="E252" s="110" t="s">
        <v>1038</v>
      </c>
      <c r="F252" s="94" t="str">
        <f t="shared" si="1"/>
        <v>No</v>
      </c>
      <c r="G252" s="43" t="s">
        <v>78</v>
      </c>
      <c r="H252" s="92">
        <v>44712</v>
      </c>
      <c r="I252" s="95">
        <f t="shared" si="0"/>
        <v>3</v>
      </c>
      <c r="J252" s="116">
        <v>220</v>
      </c>
      <c r="K252" s="102" t="s">
        <v>77</v>
      </c>
      <c r="L252" s="40" t="s">
        <v>449</v>
      </c>
      <c r="M252" s="40" t="s">
        <v>449</v>
      </c>
      <c r="N252" s="40" t="s">
        <v>449</v>
      </c>
      <c r="O252" s="40" t="s">
        <v>449</v>
      </c>
    </row>
    <row r="253" spans="1:16" ht="51" x14ac:dyDescent="0.2">
      <c r="A253" s="70" t="s">
        <v>1084</v>
      </c>
      <c r="B253" s="108" t="s">
        <v>998</v>
      </c>
      <c r="C253" s="40" t="s">
        <v>778</v>
      </c>
      <c r="D253" s="92">
        <v>44713.419016203705</v>
      </c>
      <c r="E253" s="110" t="s">
        <v>1039</v>
      </c>
      <c r="F253" s="94" t="str">
        <f t="shared" si="1"/>
        <v>Yes</v>
      </c>
      <c r="G253" s="72" t="s">
        <v>79</v>
      </c>
      <c r="H253" s="92">
        <v>44739</v>
      </c>
      <c r="I253" s="95">
        <f t="shared" si="0"/>
        <v>19</v>
      </c>
      <c r="J253" s="117"/>
      <c r="K253" s="102" t="s">
        <v>77</v>
      </c>
      <c r="L253" s="40" t="s">
        <v>449</v>
      </c>
      <c r="M253" s="40" t="s">
        <v>449</v>
      </c>
      <c r="N253" s="40" t="s">
        <v>449</v>
      </c>
      <c r="O253" s="40" t="s">
        <v>449</v>
      </c>
      <c r="P253" s="112" t="s">
        <v>1096</v>
      </c>
    </row>
    <row r="254" spans="1:16" ht="25.5" x14ac:dyDescent="0.2">
      <c r="A254" s="70" t="s">
        <v>1084</v>
      </c>
      <c r="B254" s="108" t="s">
        <v>999</v>
      </c>
      <c r="C254" s="40" t="s">
        <v>778</v>
      </c>
      <c r="D254" s="92">
        <v>44713.617199074077</v>
      </c>
      <c r="E254" s="110" t="s">
        <v>1040</v>
      </c>
      <c r="F254" s="94" t="str">
        <f t="shared" si="1"/>
        <v>No</v>
      </c>
      <c r="G254" s="72" t="s">
        <v>95</v>
      </c>
      <c r="H254" s="92">
        <v>44715</v>
      </c>
      <c r="I254" s="95">
        <f t="shared" si="0"/>
        <v>3</v>
      </c>
      <c r="J254" s="117"/>
      <c r="K254" s="102" t="s">
        <v>77</v>
      </c>
      <c r="L254" s="40" t="s">
        <v>449</v>
      </c>
      <c r="M254" s="40" t="s">
        <v>449</v>
      </c>
      <c r="N254" s="40" t="s">
        <v>449</v>
      </c>
      <c r="O254" s="40" t="s">
        <v>449</v>
      </c>
      <c r="P254" s="127" t="s">
        <v>900</v>
      </c>
    </row>
    <row r="255" spans="1:16" ht="25.5" x14ac:dyDescent="0.2">
      <c r="A255" s="70" t="s">
        <v>1084</v>
      </c>
      <c r="B255" s="108" t="s">
        <v>1000</v>
      </c>
      <c r="C255" s="40" t="s">
        <v>778</v>
      </c>
      <c r="D255" s="92">
        <v>44718.436956018515</v>
      </c>
      <c r="E255" s="110" t="s">
        <v>1041</v>
      </c>
      <c r="F255" s="94" t="str">
        <f t="shared" si="1"/>
        <v>No</v>
      </c>
      <c r="G255" s="72" t="s">
        <v>95</v>
      </c>
      <c r="H255" s="92">
        <v>44729</v>
      </c>
      <c r="I255" s="95">
        <f t="shared" si="0"/>
        <v>10</v>
      </c>
      <c r="J255" s="116">
        <v>0</v>
      </c>
      <c r="K255" s="102" t="s">
        <v>77</v>
      </c>
      <c r="L255" s="40" t="s">
        <v>449</v>
      </c>
      <c r="M255" s="40" t="s">
        <v>449</v>
      </c>
      <c r="N255" s="40" t="s">
        <v>449</v>
      </c>
      <c r="O255" s="40" t="s">
        <v>449</v>
      </c>
      <c r="P255" s="127" t="s">
        <v>900</v>
      </c>
    </row>
    <row r="256" spans="1:16" ht="38.25" x14ac:dyDescent="0.2">
      <c r="A256" s="70" t="s">
        <v>1084</v>
      </c>
      <c r="B256" s="108" t="s">
        <v>1001</v>
      </c>
      <c r="C256" s="40" t="s">
        <v>778</v>
      </c>
      <c r="D256" s="92">
        <v>44741.647175925929</v>
      </c>
      <c r="E256" s="110" t="s">
        <v>1042</v>
      </c>
      <c r="F256" s="94" t="str">
        <f t="shared" si="1"/>
        <v>Yes</v>
      </c>
      <c r="G256" s="43" t="s">
        <v>78</v>
      </c>
      <c r="H256" s="92">
        <v>44761</v>
      </c>
      <c r="I256" s="95">
        <f t="shared" si="0"/>
        <v>15</v>
      </c>
      <c r="J256" s="116">
        <v>220</v>
      </c>
      <c r="K256" s="102" t="s">
        <v>77</v>
      </c>
      <c r="L256" s="40" t="s">
        <v>449</v>
      </c>
      <c r="M256" s="40" t="s">
        <v>449</v>
      </c>
      <c r="N256" s="40" t="s">
        <v>449</v>
      </c>
      <c r="O256" s="40" t="s">
        <v>449</v>
      </c>
    </row>
    <row r="257" spans="1:16" x14ac:dyDescent="0.2">
      <c r="A257" s="70" t="s">
        <v>1084</v>
      </c>
      <c r="B257" s="108" t="s">
        <v>1090</v>
      </c>
      <c r="C257" s="72" t="s">
        <v>75</v>
      </c>
      <c r="D257" s="92">
        <v>44729</v>
      </c>
      <c r="E257" s="110" t="s">
        <v>1091</v>
      </c>
      <c r="F257" s="94" t="str">
        <f t="shared" si="1"/>
        <v>Yes</v>
      </c>
      <c r="G257" s="43" t="s">
        <v>78</v>
      </c>
      <c r="H257" s="92">
        <v>44763</v>
      </c>
      <c r="I257" s="95">
        <f t="shared" si="0"/>
        <v>24</v>
      </c>
      <c r="J257" s="116">
        <v>0</v>
      </c>
      <c r="K257" s="102" t="s">
        <v>77</v>
      </c>
      <c r="L257" s="40" t="s">
        <v>449</v>
      </c>
      <c r="M257" s="40" t="s">
        <v>449</v>
      </c>
      <c r="N257" s="40" t="s">
        <v>449</v>
      </c>
      <c r="O257" s="40" t="s">
        <v>449</v>
      </c>
    </row>
    <row r="258" spans="1:16" ht="51" x14ac:dyDescent="0.2">
      <c r="A258" s="70" t="s">
        <v>1085</v>
      </c>
      <c r="B258" s="108" t="s">
        <v>1002</v>
      </c>
      <c r="C258" s="40" t="s">
        <v>778</v>
      </c>
      <c r="D258" s="92">
        <v>44764.535543981481</v>
      </c>
      <c r="E258" s="110" t="s">
        <v>1043</v>
      </c>
      <c r="F258" s="94" t="str">
        <f t="shared" si="1"/>
        <v>No</v>
      </c>
      <c r="G258" s="43" t="s">
        <v>78</v>
      </c>
      <c r="H258" s="92">
        <v>44778</v>
      </c>
      <c r="I258" s="95">
        <f t="shared" si="0"/>
        <v>11</v>
      </c>
      <c r="J258" s="116">
        <v>348</v>
      </c>
      <c r="K258" s="102" t="s">
        <v>77</v>
      </c>
      <c r="L258" s="40" t="s">
        <v>449</v>
      </c>
      <c r="M258" s="40" t="s">
        <v>449</v>
      </c>
      <c r="N258" s="40" t="s">
        <v>449</v>
      </c>
      <c r="O258" s="40" t="s">
        <v>449</v>
      </c>
    </row>
    <row r="259" spans="1:16" x14ac:dyDescent="0.2">
      <c r="A259" s="70" t="s">
        <v>1085</v>
      </c>
      <c r="B259" s="108" t="s">
        <v>1003</v>
      </c>
      <c r="C259" s="40" t="s">
        <v>778</v>
      </c>
      <c r="D259" s="92">
        <v>44769.522557870368</v>
      </c>
      <c r="E259" s="110" t="s">
        <v>1044</v>
      </c>
      <c r="F259" s="94" t="str">
        <f t="shared" si="1"/>
        <v>No</v>
      </c>
      <c r="G259" s="43" t="s">
        <v>78</v>
      </c>
      <c r="H259" s="92">
        <v>44781</v>
      </c>
      <c r="I259" s="95">
        <f t="shared" si="0"/>
        <v>9</v>
      </c>
      <c r="J259" s="116">
        <v>240</v>
      </c>
      <c r="K259" s="102" t="s">
        <v>77</v>
      </c>
      <c r="L259" s="40" t="s">
        <v>449</v>
      </c>
      <c r="M259" s="40" t="s">
        <v>449</v>
      </c>
      <c r="N259" s="40" t="s">
        <v>449</v>
      </c>
      <c r="O259" s="40" t="s">
        <v>449</v>
      </c>
    </row>
    <row r="260" spans="1:16" ht="76.5" x14ac:dyDescent="0.2">
      <c r="A260" s="70" t="s">
        <v>1085</v>
      </c>
      <c r="B260" s="108" t="s">
        <v>1004</v>
      </c>
      <c r="C260" s="40" t="s">
        <v>778</v>
      </c>
      <c r="D260" s="92">
        <v>44774.56417824074</v>
      </c>
      <c r="E260" s="110" t="s">
        <v>1045</v>
      </c>
      <c r="F260" s="94" t="str">
        <f t="shared" si="1"/>
        <v>No</v>
      </c>
      <c r="G260" s="43" t="s">
        <v>78</v>
      </c>
      <c r="H260" s="92">
        <v>44788</v>
      </c>
      <c r="I260" s="95">
        <f t="shared" si="0"/>
        <v>11</v>
      </c>
      <c r="J260" s="116">
        <v>456</v>
      </c>
      <c r="K260" s="102" t="s">
        <v>77</v>
      </c>
      <c r="L260" s="40" t="s">
        <v>449</v>
      </c>
      <c r="M260" s="40" t="s">
        <v>449</v>
      </c>
      <c r="N260" s="40" t="s">
        <v>449</v>
      </c>
      <c r="O260" s="40" t="s">
        <v>449</v>
      </c>
    </row>
    <row r="261" spans="1:16" ht="25.5" x14ac:dyDescent="0.2">
      <c r="A261" s="70" t="s">
        <v>1085</v>
      </c>
      <c r="B261" s="108" t="s">
        <v>1005</v>
      </c>
      <c r="C261" s="40" t="s">
        <v>778</v>
      </c>
      <c r="D261" s="92">
        <v>44776.56322916667</v>
      </c>
      <c r="E261" s="110" t="s">
        <v>1046</v>
      </c>
      <c r="F261" s="94" t="str">
        <f t="shared" si="1"/>
        <v>No</v>
      </c>
      <c r="G261" s="72" t="s">
        <v>79</v>
      </c>
      <c r="H261" s="92">
        <v>44790</v>
      </c>
      <c r="I261" s="95">
        <f t="shared" si="0"/>
        <v>11</v>
      </c>
      <c r="J261" s="116">
        <v>220</v>
      </c>
      <c r="K261" s="102" t="s">
        <v>77</v>
      </c>
      <c r="L261" s="40" t="s">
        <v>449</v>
      </c>
      <c r="M261" s="40" t="s">
        <v>449</v>
      </c>
      <c r="N261" s="40" t="s">
        <v>449</v>
      </c>
      <c r="O261" s="40" t="s">
        <v>449</v>
      </c>
    </row>
    <row r="262" spans="1:16" ht="25.5" x14ac:dyDescent="0.2">
      <c r="A262" s="70" t="s">
        <v>1085</v>
      </c>
      <c r="B262" s="108" t="s">
        <v>1006</v>
      </c>
      <c r="C262" s="40" t="s">
        <v>778</v>
      </c>
      <c r="D262" s="92">
        <v>44788.553298611114</v>
      </c>
      <c r="E262" s="110" t="s">
        <v>1047</v>
      </c>
      <c r="F262" s="94" t="str">
        <f t="shared" si="1"/>
        <v>No</v>
      </c>
      <c r="G262" s="43" t="s">
        <v>78</v>
      </c>
      <c r="H262" s="92">
        <v>44790</v>
      </c>
      <c r="I262" s="95">
        <f t="shared" si="0"/>
        <v>3</v>
      </c>
      <c r="J262" s="116">
        <v>260</v>
      </c>
      <c r="K262" s="102" t="s">
        <v>77</v>
      </c>
      <c r="L262" s="40" t="s">
        <v>449</v>
      </c>
      <c r="M262" s="40" t="s">
        <v>449</v>
      </c>
      <c r="N262" s="40" t="s">
        <v>449</v>
      </c>
      <c r="O262" s="40" t="s">
        <v>449</v>
      </c>
    </row>
    <row r="263" spans="1:16" ht="76.5" x14ac:dyDescent="0.2">
      <c r="A263" s="70" t="s">
        <v>1085</v>
      </c>
      <c r="B263" s="108" t="s">
        <v>1007</v>
      </c>
      <c r="C263" s="40" t="s">
        <v>778</v>
      </c>
      <c r="D263" s="92">
        <v>44811.665949074071</v>
      </c>
      <c r="E263" s="110" t="s">
        <v>1048</v>
      </c>
      <c r="F263" s="94" t="str">
        <f t="shared" si="1"/>
        <v>No</v>
      </c>
      <c r="G263" s="72" t="s">
        <v>79</v>
      </c>
      <c r="H263" s="92">
        <v>44818</v>
      </c>
      <c r="I263" s="95">
        <f t="shared" si="0"/>
        <v>6</v>
      </c>
      <c r="J263" s="116">
        <v>350</v>
      </c>
      <c r="K263" s="102" t="s">
        <v>77</v>
      </c>
      <c r="L263" s="132">
        <v>5</v>
      </c>
      <c r="M263" s="132" t="s">
        <v>449</v>
      </c>
      <c r="N263" s="132">
        <v>5</v>
      </c>
      <c r="O263" s="132">
        <v>5</v>
      </c>
    </row>
    <row r="264" spans="1:16" ht="51" x14ac:dyDescent="0.2">
      <c r="A264" s="70" t="s">
        <v>1085</v>
      </c>
      <c r="B264" s="108" t="s">
        <v>1008</v>
      </c>
      <c r="C264" s="40" t="s">
        <v>778</v>
      </c>
      <c r="D264" s="92">
        <v>44811.669965277775</v>
      </c>
      <c r="E264" s="110" t="s">
        <v>1049</v>
      </c>
      <c r="F264" s="94" t="str">
        <f t="shared" si="1"/>
        <v>No</v>
      </c>
      <c r="G264" s="72" t="s">
        <v>79</v>
      </c>
      <c r="H264" s="92">
        <v>44818</v>
      </c>
      <c r="I264" s="95">
        <f t="shared" si="0"/>
        <v>6</v>
      </c>
      <c r="J264" s="116">
        <v>240</v>
      </c>
      <c r="K264" s="102" t="s">
        <v>77</v>
      </c>
      <c r="L264" s="132">
        <v>5</v>
      </c>
      <c r="M264" s="132" t="s">
        <v>449</v>
      </c>
      <c r="N264" s="132">
        <v>5</v>
      </c>
      <c r="O264" s="132">
        <v>5</v>
      </c>
    </row>
    <row r="265" spans="1:16" ht="25.5" x14ac:dyDescent="0.2">
      <c r="A265" s="70" t="s">
        <v>1085</v>
      </c>
      <c r="B265" s="108" t="s">
        <v>1009</v>
      </c>
      <c r="C265" s="40" t="s">
        <v>778</v>
      </c>
      <c r="D265" s="92">
        <v>44816.631979166668</v>
      </c>
      <c r="E265" s="110" t="s">
        <v>1050</v>
      </c>
      <c r="F265" s="94" t="str">
        <f t="shared" si="1"/>
        <v>No</v>
      </c>
      <c r="G265" s="72" t="s">
        <v>95</v>
      </c>
      <c r="H265" s="92">
        <v>44818</v>
      </c>
      <c r="I265" s="95">
        <f t="shared" si="0"/>
        <v>3</v>
      </c>
      <c r="J265" s="116">
        <v>0</v>
      </c>
      <c r="K265" s="102" t="s">
        <v>77</v>
      </c>
      <c r="L265" s="40" t="s">
        <v>449</v>
      </c>
      <c r="M265" s="40" t="s">
        <v>449</v>
      </c>
      <c r="N265" s="40" t="s">
        <v>449</v>
      </c>
      <c r="O265" s="40" t="s">
        <v>449</v>
      </c>
      <c r="P265" s="127" t="s">
        <v>900</v>
      </c>
    </row>
    <row r="266" spans="1:16" ht="38.25" x14ac:dyDescent="0.2">
      <c r="A266" s="70" t="s">
        <v>1085</v>
      </c>
      <c r="B266" s="108" t="s">
        <v>1010</v>
      </c>
      <c r="C266" s="40" t="s">
        <v>778</v>
      </c>
      <c r="D266" s="92">
        <v>44825.668217592596</v>
      </c>
      <c r="E266" s="110" t="s">
        <v>1051</v>
      </c>
      <c r="F266" s="94" t="str">
        <f t="shared" si="1"/>
        <v>No</v>
      </c>
      <c r="G266" s="43" t="s">
        <v>78</v>
      </c>
      <c r="H266" s="92">
        <v>44833</v>
      </c>
      <c r="I266" s="95">
        <f t="shared" si="0"/>
        <v>7</v>
      </c>
      <c r="J266" s="116">
        <v>240</v>
      </c>
      <c r="K266" s="102" t="s">
        <v>77</v>
      </c>
      <c r="L266" s="40" t="s">
        <v>449</v>
      </c>
      <c r="M266" s="40" t="s">
        <v>449</v>
      </c>
      <c r="N266" s="40" t="s">
        <v>449</v>
      </c>
      <c r="O266" s="40" t="s">
        <v>449</v>
      </c>
    </row>
    <row r="267" spans="1:16" ht="38.25" x14ac:dyDescent="0.2">
      <c r="A267" s="70" t="s">
        <v>1085</v>
      </c>
      <c r="B267" s="108" t="s">
        <v>1011</v>
      </c>
      <c r="C267" s="40" t="s">
        <v>778</v>
      </c>
      <c r="D267" s="92">
        <v>44831.476481481484</v>
      </c>
      <c r="E267" s="110" t="s">
        <v>1052</v>
      </c>
      <c r="F267" s="94" t="str">
        <f t="shared" si="1"/>
        <v>No</v>
      </c>
      <c r="G267" s="72" t="s">
        <v>95</v>
      </c>
      <c r="H267" s="92">
        <v>44833</v>
      </c>
      <c r="I267" s="95">
        <f t="shared" si="0"/>
        <v>3</v>
      </c>
      <c r="J267" s="117"/>
      <c r="K267" s="102" t="s">
        <v>77</v>
      </c>
      <c r="L267" s="40" t="s">
        <v>449</v>
      </c>
      <c r="M267" s="40" t="s">
        <v>449</v>
      </c>
      <c r="N267" s="40" t="s">
        <v>449</v>
      </c>
      <c r="O267" s="40" t="s">
        <v>449</v>
      </c>
      <c r="P267" s="127" t="s">
        <v>900</v>
      </c>
    </row>
    <row r="268" spans="1:16" ht="38.25" x14ac:dyDescent="0.2">
      <c r="A268" s="70" t="s">
        <v>1086</v>
      </c>
      <c r="B268" s="109" t="s">
        <v>1088</v>
      </c>
      <c r="C268" s="105" t="s">
        <v>75</v>
      </c>
      <c r="D268" s="92">
        <v>44841</v>
      </c>
      <c r="E268" s="110" t="s">
        <v>1053</v>
      </c>
      <c r="F268" s="94" t="str">
        <f t="shared" si="1"/>
        <v>No</v>
      </c>
      <c r="G268" s="43" t="s">
        <v>78</v>
      </c>
      <c r="H268" s="92">
        <v>44855</v>
      </c>
      <c r="I268" s="95">
        <f t="shared" si="0"/>
        <v>11</v>
      </c>
      <c r="J268" s="116">
        <v>240</v>
      </c>
      <c r="K268" s="102" t="s">
        <v>77</v>
      </c>
      <c r="L268" s="132">
        <v>5</v>
      </c>
      <c r="M268" s="133" t="s">
        <v>449</v>
      </c>
      <c r="N268" s="132">
        <v>5</v>
      </c>
      <c r="O268" s="132">
        <v>5</v>
      </c>
    </row>
    <row r="269" spans="1:16" ht="25.5" x14ac:dyDescent="0.2">
      <c r="A269" s="70" t="s">
        <v>1086</v>
      </c>
      <c r="B269" s="108" t="s">
        <v>1012</v>
      </c>
      <c r="C269" s="40" t="s">
        <v>778</v>
      </c>
      <c r="D269" s="92">
        <v>44847.559710648151</v>
      </c>
      <c r="E269" s="110" t="s">
        <v>1054</v>
      </c>
      <c r="F269" s="94" t="str">
        <f t="shared" si="1"/>
        <v>Yes</v>
      </c>
      <c r="G269" s="43" t="s">
        <v>78</v>
      </c>
      <c r="H269" s="92">
        <v>44868</v>
      </c>
      <c r="I269" s="95">
        <f t="shared" si="0"/>
        <v>15</v>
      </c>
      <c r="J269" s="116">
        <v>224</v>
      </c>
      <c r="K269" s="102" t="s">
        <v>77</v>
      </c>
      <c r="L269" s="40" t="s">
        <v>449</v>
      </c>
      <c r="M269" s="40" t="s">
        <v>449</v>
      </c>
      <c r="N269" s="40" t="s">
        <v>449</v>
      </c>
      <c r="O269" s="40" t="s">
        <v>449</v>
      </c>
    </row>
    <row r="270" spans="1:16" ht="38.25" x14ac:dyDescent="0.2">
      <c r="A270" s="70" t="s">
        <v>1086</v>
      </c>
      <c r="B270" s="108" t="s">
        <v>1089</v>
      </c>
      <c r="C270" s="40" t="s">
        <v>778</v>
      </c>
      <c r="D270" s="92">
        <v>44855.411770833336</v>
      </c>
      <c r="E270" s="110" t="s">
        <v>1055</v>
      </c>
      <c r="F270" s="94" t="str">
        <f t="shared" si="1"/>
        <v>No</v>
      </c>
      <c r="G270" s="43" t="s">
        <v>78</v>
      </c>
      <c r="H270" s="92">
        <v>44868</v>
      </c>
      <c r="I270" s="95">
        <f t="shared" si="0"/>
        <v>9</v>
      </c>
      <c r="J270" s="116">
        <v>240</v>
      </c>
      <c r="K270" s="102" t="s">
        <v>77</v>
      </c>
      <c r="L270" s="40" t="s">
        <v>449</v>
      </c>
      <c r="M270" s="40" t="s">
        <v>449</v>
      </c>
      <c r="N270" s="40" t="s">
        <v>449</v>
      </c>
      <c r="O270" s="40" t="s">
        <v>449</v>
      </c>
    </row>
    <row r="271" spans="1:16" ht="38.25" x14ac:dyDescent="0.2">
      <c r="A271" s="70" t="s">
        <v>1086</v>
      </c>
      <c r="B271" s="108" t="s">
        <v>1013</v>
      </c>
      <c r="C271" s="40" t="s">
        <v>778</v>
      </c>
      <c r="D271" s="92">
        <v>44867.439791666664</v>
      </c>
      <c r="E271" s="110" t="s">
        <v>1056</v>
      </c>
      <c r="F271" s="94" t="str">
        <f t="shared" si="1"/>
        <v>No</v>
      </c>
      <c r="G271" s="43" t="s">
        <v>78</v>
      </c>
      <c r="H271" s="92">
        <v>44881</v>
      </c>
      <c r="I271" s="95">
        <f t="shared" si="0"/>
        <v>11</v>
      </c>
      <c r="J271" s="117"/>
      <c r="K271" s="102" t="s">
        <v>77</v>
      </c>
      <c r="L271" s="40" t="s">
        <v>449</v>
      </c>
      <c r="M271" s="40" t="s">
        <v>449</v>
      </c>
      <c r="N271" s="40" t="s">
        <v>449</v>
      </c>
      <c r="O271" s="40" t="s">
        <v>449</v>
      </c>
    </row>
    <row r="272" spans="1:16" ht="51" x14ac:dyDescent="0.2">
      <c r="A272" s="70" t="s">
        <v>1086</v>
      </c>
      <c r="B272" s="108" t="s">
        <v>1014</v>
      </c>
      <c r="C272" s="40" t="s">
        <v>778</v>
      </c>
      <c r="D272" s="92">
        <v>44881.475046296298</v>
      </c>
      <c r="E272" s="110" t="s">
        <v>1057</v>
      </c>
      <c r="F272" s="94" t="str">
        <f t="shared" si="1"/>
        <v>No</v>
      </c>
      <c r="G272" s="43" t="s">
        <v>78</v>
      </c>
      <c r="H272" s="92">
        <v>44894</v>
      </c>
      <c r="I272" s="95">
        <f t="shared" si="0"/>
        <v>10</v>
      </c>
      <c r="J272" s="116">
        <v>500</v>
      </c>
      <c r="K272" s="102" t="s">
        <v>77</v>
      </c>
      <c r="L272" s="40" t="s">
        <v>449</v>
      </c>
      <c r="M272" s="40" t="s">
        <v>449</v>
      </c>
      <c r="N272" s="40" t="s">
        <v>449</v>
      </c>
      <c r="O272" s="40" t="s">
        <v>449</v>
      </c>
    </row>
    <row r="273" spans="1:16" ht="25.5" x14ac:dyDescent="0.2">
      <c r="A273" s="70" t="s">
        <v>1086</v>
      </c>
      <c r="B273" s="109" t="s">
        <v>1087</v>
      </c>
      <c r="C273" s="72" t="s">
        <v>75</v>
      </c>
      <c r="D273" s="92">
        <v>44883.634502314817</v>
      </c>
      <c r="E273" s="110" t="s">
        <v>1058</v>
      </c>
      <c r="F273" s="94" t="str">
        <f t="shared" si="1"/>
        <v>No</v>
      </c>
      <c r="G273" s="43" t="s">
        <v>78</v>
      </c>
      <c r="H273" s="92">
        <v>44894</v>
      </c>
      <c r="I273" s="95">
        <f t="shared" si="0"/>
        <v>8</v>
      </c>
      <c r="J273" s="116">
        <v>240</v>
      </c>
      <c r="K273" s="102" t="s">
        <v>77</v>
      </c>
      <c r="L273" s="132">
        <v>5</v>
      </c>
      <c r="M273" s="132" t="s">
        <v>449</v>
      </c>
      <c r="N273" s="132">
        <v>5</v>
      </c>
      <c r="O273" s="132">
        <v>5</v>
      </c>
    </row>
    <row r="274" spans="1:16" ht="51" x14ac:dyDescent="0.2">
      <c r="A274" s="70" t="s">
        <v>1086</v>
      </c>
      <c r="B274" s="108" t="s">
        <v>1015</v>
      </c>
      <c r="C274" s="40" t="s">
        <v>778</v>
      </c>
      <c r="D274" s="92">
        <v>44893.547488425924</v>
      </c>
      <c r="E274" s="110" t="s">
        <v>1059</v>
      </c>
      <c r="F274" s="94" t="str">
        <f t="shared" si="1"/>
        <v>No</v>
      </c>
      <c r="G274" s="43" t="s">
        <v>78</v>
      </c>
      <c r="H274" s="92">
        <v>44907</v>
      </c>
      <c r="I274" s="95">
        <f t="shared" si="0"/>
        <v>9</v>
      </c>
      <c r="J274" s="117"/>
      <c r="K274" s="102" t="s">
        <v>77</v>
      </c>
      <c r="L274" s="40" t="s">
        <v>449</v>
      </c>
      <c r="M274" s="40" t="s">
        <v>449</v>
      </c>
      <c r="N274" s="40" t="s">
        <v>449</v>
      </c>
      <c r="O274" s="40" t="s">
        <v>449</v>
      </c>
    </row>
    <row r="275" spans="1:16" ht="38.25" x14ac:dyDescent="0.2">
      <c r="A275" s="70" t="s">
        <v>1086</v>
      </c>
      <c r="B275" s="108" t="s">
        <v>1016</v>
      </c>
      <c r="C275" s="40" t="s">
        <v>778</v>
      </c>
      <c r="D275" s="92">
        <v>44893.552199074074</v>
      </c>
      <c r="E275" s="110" t="s">
        <v>1060</v>
      </c>
      <c r="F275" s="94" t="str">
        <f t="shared" si="1"/>
        <v>Yes</v>
      </c>
      <c r="G275" s="72" t="s">
        <v>95</v>
      </c>
      <c r="H275" s="93">
        <v>44929</v>
      </c>
      <c r="I275" s="95">
        <f>NETWORKDAYS(D275,H275,_2022HOLIDAYS)</f>
        <v>22</v>
      </c>
      <c r="J275" s="117"/>
      <c r="K275" s="102" t="s">
        <v>77</v>
      </c>
      <c r="L275" s="40" t="s">
        <v>449</v>
      </c>
      <c r="M275" s="40" t="s">
        <v>449</v>
      </c>
      <c r="N275" s="40" t="s">
        <v>449</v>
      </c>
      <c r="O275" s="40" t="s">
        <v>449</v>
      </c>
      <c r="P275" s="130" t="s">
        <v>1097</v>
      </c>
    </row>
    <row r="276" spans="1:16" ht="25.5" x14ac:dyDescent="0.2">
      <c r="A276" s="70" t="s">
        <v>1086</v>
      </c>
      <c r="B276" s="108" t="s">
        <v>1017</v>
      </c>
      <c r="C276" s="40" t="s">
        <v>778</v>
      </c>
      <c r="D276" s="92">
        <v>44894.586122685185</v>
      </c>
      <c r="E276" s="110" t="s">
        <v>1061</v>
      </c>
      <c r="F276" s="94" t="str">
        <f t="shared" si="1"/>
        <v>No</v>
      </c>
      <c r="G276" s="72" t="s">
        <v>95</v>
      </c>
      <c r="H276" s="93">
        <v>44896</v>
      </c>
      <c r="I276" s="95">
        <f t="shared" si="0"/>
        <v>2</v>
      </c>
      <c r="J276" s="117"/>
      <c r="K276" s="102" t="s">
        <v>77</v>
      </c>
      <c r="L276" s="40" t="s">
        <v>449</v>
      </c>
      <c r="M276" s="40" t="s">
        <v>449</v>
      </c>
      <c r="N276" s="40" t="s">
        <v>449</v>
      </c>
      <c r="O276" s="40" t="s">
        <v>449</v>
      </c>
      <c r="P276" s="130" t="s">
        <v>1097</v>
      </c>
    </row>
    <row r="277" spans="1:16" ht="63.75" x14ac:dyDescent="0.2">
      <c r="A277" s="70" t="s">
        <v>1207</v>
      </c>
      <c r="B277" s="108" t="s">
        <v>1106</v>
      </c>
      <c r="C277" s="72" t="s">
        <v>778</v>
      </c>
      <c r="D277" s="92">
        <v>44930</v>
      </c>
      <c r="E277" s="110" t="s">
        <v>1156</v>
      </c>
      <c r="F277" s="105" t="s">
        <v>77</v>
      </c>
      <c r="G277" s="72" t="s">
        <v>78</v>
      </c>
      <c r="H277" s="92">
        <v>44943</v>
      </c>
      <c r="I277" s="72">
        <f t="shared" ref="I277:I308" si="2">NETWORKDAYS(D277,H277,_2023HOLIDAYS)</f>
        <v>10</v>
      </c>
      <c r="J277" s="116">
        <v>220</v>
      </c>
      <c r="K277" s="70" t="s">
        <v>77</v>
      </c>
      <c r="L277" s="132">
        <v>3</v>
      </c>
      <c r="M277" s="133" t="s">
        <v>449</v>
      </c>
      <c r="N277" s="132">
        <v>3</v>
      </c>
      <c r="O277" s="132">
        <v>3</v>
      </c>
    </row>
    <row r="278" spans="1:16" ht="38.25" x14ac:dyDescent="0.2">
      <c r="A278" s="70" t="s">
        <v>1207</v>
      </c>
      <c r="B278" s="108" t="s">
        <v>1107</v>
      </c>
      <c r="C278" s="72" t="s">
        <v>778</v>
      </c>
      <c r="D278" s="92">
        <v>44949</v>
      </c>
      <c r="E278" s="110" t="s">
        <v>1157</v>
      </c>
      <c r="F278" s="105" t="s">
        <v>77</v>
      </c>
      <c r="G278" s="72" t="s">
        <v>78</v>
      </c>
      <c r="H278" s="92">
        <v>44958</v>
      </c>
      <c r="I278" s="72">
        <f t="shared" si="2"/>
        <v>8</v>
      </c>
      <c r="J278" s="118">
        <v>160</v>
      </c>
      <c r="K278" s="70" t="s">
        <v>77</v>
      </c>
      <c r="L278" s="40" t="s">
        <v>449</v>
      </c>
      <c r="M278" s="40" t="s">
        <v>449</v>
      </c>
      <c r="N278" s="40" t="s">
        <v>449</v>
      </c>
      <c r="O278" s="40" t="s">
        <v>449</v>
      </c>
    </row>
    <row r="279" spans="1:16" ht="25.5" x14ac:dyDescent="0.2">
      <c r="A279" s="70" t="s">
        <v>1207</v>
      </c>
      <c r="B279" s="108" t="s">
        <v>1108</v>
      </c>
      <c r="C279" s="72" t="s">
        <v>778</v>
      </c>
      <c r="D279" s="92">
        <v>44950</v>
      </c>
      <c r="E279" s="110" t="s">
        <v>1158</v>
      </c>
      <c r="F279" s="105" t="s">
        <v>77</v>
      </c>
      <c r="G279" s="72" t="s">
        <v>78</v>
      </c>
      <c r="H279" s="92">
        <v>44958</v>
      </c>
      <c r="I279" s="72">
        <f t="shared" si="2"/>
        <v>7</v>
      </c>
      <c r="J279" s="118">
        <v>300</v>
      </c>
      <c r="K279" s="70" t="s">
        <v>77</v>
      </c>
      <c r="L279" s="132">
        <v>5</v>
      </c>
      <c r="M279" s="133" t="s">
        <v>449</v>
      </c>
      <c r="N279" s="132">
        <v>4</v>
      </c>
      <c r="O279" s="132">
        <v>5</v>
      </c>
    </row>
    <row r="280" spans="1:16" ht="25.5" x14ac:dyDescent="0.2">
      <c r="A280" s="70" t="s">
        <v>1207</v>
      </c>
      <c r="B280" s="108" t="s">
        <v>1109</v>
      </c>
      <c r="C280" s="72" t="s">
        <v>778</v>
      </c>
      <c r="D280" s="92">
        <v>44951</v>
      </c>
      <c r="E280" s="110" t="s">
        <v>1159</v>
      </c>
      <c r="F280" s="105" t="s">
        <v>77</v>
      </c>
      <c r="G280" s="72" t="s">
        <v>78</v>
      </c>
      <c r="H280" s="92">
        <v>44953</v>
      </c>
      <c r="I280" s="72">
        <f t="shared" si="2"/>
        <v>3</v>
      </c>
      <c r="J280" s="105" t="s">
        <v>1224</v>
      </c>
      <c r="K280" s="70" t="s">
        <v>77</v>
      </c>
      <c r="L280" s="40" t="s">
        <v>449</v>
      </c>
      <c r="M280" s="40" t="s">
        <v>449</v>
      </c>
      <c r="N280" s="40" t="s">
        <v>449</v>
      </c>
      <c r="O280" s="40" t="s">
        <v>449</v>
      </c>
    </row>
    <row r="281" spans="1:16" ht="38.25" x14ac:dyDescent="0.2">
      <c r="A281" s="70" t="s">
        <v>1207</v>
      </c>
      <c r="B281" s="108" t="s">
        <v>1110</v>
      </c>
      <c r="C281" s="72" t="s">
        <v>778</v>
      </c>
      <c r="D281" s="92">
        <v>44957</v>
      </c>
      <c r="E281" s="110" t="s">
        <v>1160</v>
      </c>
      <c r="F281" s="105" t="s">
        <v>24</v>
      </c>
      <c r="G281" s="72" t="s">
        <v>78</v>
      </c>
      <c r="H281" s="92">
        <v>44978</v>
      </c>
      <c r="I281" s="72">
        <f t="shared" si="2"/>
        <v>16</v>
      </c>
      <c r="J281" s="118">
        <v>300</v>
      </c>
      <c r="K281" s="70" t="s">
        <v>77</v>
      </c>
      <c r="L281" s="40" t="s">
        <v>449</v>
      </c>
      <c r="M281" s="40" t="s">
        <v>449</v>
      </c>
      <c r="N281" s="40" t="s">
        <v>449</v>
      </c>
      <c r="O281" s="40" t="s">
        <v>449</v>
      </c>
    </row>
    <row r="282" spans="1:16" ht="25.5" x14ac:dyDescent="0.2">
      <c r="A282" s="70" t="s">
        <v>1207</v>
      </c>
      <c r="B282" s="108" t="s">
        <v>1111</v>
      </c>
      <c r="C282" s="72" t="s">
        <v>778</v>
      </c>
      <c r="D282" s="92">
        <v>44959</v>
      </c>
      <c r="E282" s="110" t="s">
        <v>1161</v>
      </c>
      <c r="F282" s="105" t="s">
        <v>77</v>
      </c>
      <c r="G282" s="72" t="s">
        <v>78</v>
      </c>
      <c r="H282" s="92">
        <v>44978</v>
      </c>
      <c r="I282" s="72">
        <f t="shared" si="2"/>
        <v>14</v>
      </c>
      <c r="J282" s="105" t="s">
        <v>1224</v>
      </c>
      <c r="K282" s="70" t="s">
        <v>77</v>
      </c>
      <c r="L282" s="40" t="s">
        <v>449</v>
      </c>
      <c r="M282" s="40" t="s">
        <v>449</v>
      </c>
      <c r="N282" s="40" t="s">
        <v>449</v>
      </c>
      <c r="O282" s="40" t="s">
        <v>449</v>
      </c>
    </row>
    <row r="283" spans="1:16" x14ac:dyDescent="0.2">
      <c r="A283" s="70" t="s">
        <v>1207</v>
      </c>
      <c r="B283" s="108" t="s">
        <v>1112</v>
      </c>
      <c r="C283" s="72" t="s">
        <v>778</v>
      </c>
      <c r="D283" s="92">
        <v>44964</v>
      </c>
      <c r="E283" s="110" t="s">
        <v>1162</v>
      </c>
      <c r="F283" s="105" t="s">
        <v>77</v>
      </c>
      <c r="G283" s="72" t="s">
        <v>78</v>
      </c>
      <c r="H283" s="92">
        <v>44966</v>
      </c>
      <c r="I283" s="72">
        <f t="shared" si="2"/>
        <v>3</v>
      </c>
      <c r="J283" s="72">
        <v>260</v>
      </c>
      <c r="K283" s="70" t="s">
        <v>77</v>
      </c>
      <c r="L283" s="40" t="s">
        <v>449</v>
      </c>
      <c r="M283" s="40" t="s">
        <v>449</v>
      </c>
      <c r="N283" s="40" t="s">
        <v>449</v>
      </c>
      <c r="O283" s="40" t="s">
        <v>449</v>
      </c>
    </row>
    <row r="284" spans="1:16" x14ac:dyDescent="0.2">
      <c r="A284" s="70" t="s">
        <v>1207</v>
      </c>
      <c r="B284" s="108" t="s">
        <v>1113</v>
      </c>
      <c r="C284" s="72" t="s">
        <v>778</v>
      </c>
      <c r="D284" s="92">
        <v>44971</v>
      </c>
      <c r="E284" s="110" t="s">
        <v>1163</v>
      </c>
      <c r="F284" s="105" t="s">
        <v>77</v>
      </c>
      <c r="G284" s="72" t="s">
        <v>79</v>
      </c>
      <c r="H284" s="92">
        <v>44985</v>
      </c>
      <c r="I284" s="72">
        <f t="shared" si="2"/>
        <v>11</v>
      </c>
      <c r="J284" s="72">
        <v>240</v>
      </c>
      <c r="K284" s="70" t="s">
        <v>77</v>
      </c>
      <c r="L284" s="40" t="s">
        <v>449</v>
      </c>
      <c r="M284" s="40" t="s">
        <v>449</v>
      </c>
      <c r="N284" s="40" t="s">
        <v>449</v>
      </c>
      <c r="O284" s="40" t="s">
        <v>449</v>
      </c>
    </row>
    <row r="285" spans="1:16" ht="38.25" x14ac:dyDescent="0.2">
      <c r="A285" s="70" t="s">
        <v>1207</v>
      </c>
      <c r="B285" s="108" t="s">
        <v>1114</v>
      </c>
      <c r="C285" s="72" t="s">
        <v>778</v>
      </c>
      <c r="D285" s="92">
        <v>44974</v>
      </c>
      <c r="E285" s="110" t="s">
        <v>1164</v>
      </c>
      <c r="F285" s="105" t="s">
        <v>77</v>
      </c>
      <c r="G285" s="105" t="s">
        <v>78</v>
      </c>
      <c r="H285" s="92">
        <v>44978</v>
      </c>
      <c r="I285" s="72">
        <f t="shared" si="2"/>
        <v>3</v>
      </c>
      <c r="J285" s="105" t="s">
        <v>1224</v>
      </c>
      <c r="K285" s="70" t="s">
        <v>77</v>
      </c>
      <c r="L285" s="40" t="s">
        <v>449</v>
      </c>
      <c r="M285" s="40" t="s">
        <v>449</v>
      </c>
      <c r="N285" s="40" t="s">
        <v>449</v>
      </c>
      <c r="O285" s="40" t="s">
        <v>449</v>
      </c>
    </row>
    <row r="286" spans="1:16" ht="51" x14ac:dyDescent="0.2">
      <c r="A286" s="70" t="s">
        <v>1207</v>
      </c>
      <c r="B286" s="108" t="s">
        <v>1115</v>
      </c>
      <c r="C286" s="72" t="s">
        <v>778</v>
      </c>
      <c r="D286" s="92">
        <v>44984</v>
      </c>
      <c r="E286" s="110" t="s">
        <v>1165</v>
      </c>
      <c r="F286" s="105" t="s">
        <v>77</v>
      </c>
      <c r="G286" s="105" t="s">
        <v>78</v>
      </c>
      <c r="H286" s="92">
        <v>44992</v>
      </c>
      <c r="I286" s="72">
        <f t="shared" si="2"/>
        <v>7</v>
      </c>
      <c r="J286" s="105" t="s">
        <v>1224</v>
      </c>
      <c r="K286" s="70" t="s">
        <v>77</v>
      </c>
      <c r="L286" s="40" t="s">
        <v>449</v>
      </c>
      <c r="M286" s="40" t="s">
        <v>449</v>
      </c>
      <c r="N286" s="40" t="s">
        <v>449</v>
      </c>
      <c r="O286" s="40" t="s">
        <v>449</v>
      </c>
    </row>
    <row r="287" spans="1:16" x14ac:dyDescent="0.2">
      <c r="A287" s="70" t="s">
        <v>1207</v>
      </c>
      <c r="B287" s="108" t="s">
        <v>1116</v>
      </c>
      <c r="C287" s="72" t="s">
        <v>778</v>
      </c>
      <c r="D287" s="92">
        <v>44985</v>
      </c>
      <c r="E287" s="110" t="s">
        <v>1166</v>
      </c>
      <c r="F287" s="105" t="s">
        <v>77</v>
      </c>
      <c r="G287" s="105" t="s">
        <v>78</v>
      </c>
      <c r="H287" s="92">
        <v>44986</v>
      </c>
      <c r="I287" s="72">
        <f t="shared" si="2"/>
        <v>2</v>
      </c>
      <c r="J287" s="105" t="s">
        <v>1224</v>
      </c>
      <c r="K287" s="70" t="s">
        <v>77</v>
      </c>
      <c r="L287" s="40" t="s">
        <v>449</v>
      </c>
      <c r="M287" s="40" t="s">
        <v>449</v>
      </c>
      <c r="N287" s="40" t="s">
        <v>449</v>
      </c>
      <c r="O287" s="40" t="s">
        <v>449</v>
      </c>
    </row>
    <row r="288" spans="1:16" ht="114.75" x14ac:dyDescent="0.2">
      <c r="A288" s="70" t="s">
        <v>1207</v>
      </c>
      <c r="B288" s="108" t="s">
        <v>1117</v>
      </c>
      <c r="C288" s="72" t="s">
        <v>778</v>
      </c>
      <c r="D288" s="92">
        <v>44993</v>
      </c>
      <c r="E288" s="110" t="s">
        <v>1167</v>
      </c>
      <c r="F288" s="105" t="s">
        <v>77</v>
      </c>
      <c r="G288" s="72" t="s">
        <v>78</v>
      </c>
      <c r="H288" s="92">
        <v>45007</v>
      </c>
      <c r="I288" s="72">
        <f t="shared" si="2"/>
        <v>11</v>
      </c>
      <c r="J288" s="72">
        <v>700</v>
      </c>
      <c r="K288" s="70" t="s">
        <v>77</v>
      </c>
      <c r="L288" s="40" t="s">
        <v>449</v>
      </c>
      <c r="M288" s="40" t="s">
        <v>449</v>
      </c>
      <c r="N288" s="40" t="s">
        <v>449</v>
      </c>
      <c r="O288" s="40" t="s">
        <v>449</v>
      </c>
    </row>
    <row r="289" spans="1:16" ht="51" x14ac:dyDescent="0.2">
      <c r="A289" s="70" t="s">
        <v>1207</v>
      </c>
      <c r="B289" s="108" t="s">
        <v>1118</v>
      </c>
      <c r="C289" s="72" t="s">
        <v>778</v>
      </c>
      <c r="D289" s="92">
        <v>44999</v>
      </c>
      <c r="E289" s="110" t="s">
        <v>1168</v>
      </c>
      <c r="F289" s="105" t="s">
        <v>77</v>
      </c>
      <c r="G289" s="72" t="s">
        <v>78</v>
      </c>
      <c r="H289" s="92">
        <v>45005</v>
      </c>
      <c r="I289" s="72">
        <f t="shared" si="2"/>
        <v>5</v>
      </c>
      <c r="J289" s="72">
        <v>180</v>
      </c>
      <c r="K289" s="70" t="s">
        <v>77</v>
      </c>
      <c r="L289" s="40" t="s">
        <v>449</v>
      </c>
      <c r="M289" s="40" t="s">
        <v>449</v>
      </c>
      <c r="N289" s="40" t="s">
        <v>449</v>
      </c>
      <c r="O289" s="40" t="s">
        <v>449</v>
      </c>
    </row>
    <row r="290" spans="1:16" ht="25.5" x14ac:dyDescent="0.2">
      <c r="A290" s="70" t="s">
        <v>1208</v>
      </c>
      <c r="B290" s="109" t="s">
        <v>1119</v>
      </c>
      <c r="C290" s="105" t="s">
        <v>778</v>
      </c>
      <c r="D290" s="92">
        <v>45019</v>
      </c>
      <c r="E290" s="110" t="s">
        <v>1169</v>
      </c>
      <c r="F290" s="105" t="s">
        <v>24</v>
      </c>
      <c r="G290" s="72" t="s">
        <v>78</v>
      </c>
      <c r="H290" s="92">
        <v>45073</v>
      </c>
      <c r="I290" s="72">
        <f t="shared" si="2"/>
        <v>35</v>
      </c>
      <c r="J290" s="72">
        <v>416</v>
      </c>
      <c r="K290" s="70" t="s">
        <v>77</v>
      </c>
      <c r="L290" s="40" t="s">
        <v>449</v>
      </c>
      <c r="M290" s="40" t="s">
        <v>449</v>
      </c>
      <c r="N290" s="40" t="s">
        <v>449</v>
      </c>
      <c r="O290" s="40" t="s">
        <v>449</v>
      </c>
    </row>
    <row r="291" spans="1:16" ht="51" x14ac:dyDescent="0.2">
      <c r="A291" s="70" t="s">
        <v>1208</v>
      </c>
      <c r="B291" s="108" t="s">
        <v>1120</v>
      </c>
      <c r="C291" s="72" t="s">
        <v>778</v>
      </c>
      <c r="D291" s="92">
        <v>45019</v>
      </c>
      <c r="E291" s="110" t="s">
        <v>1170</v>
      </c>
      <c r="F291" s="105" t="s">
        <v>77</v>
      </c>
      <c r="G291" s="72" t="s">
        <v>78</v>
      </c>
      <c r="H291" s="92">
        <v>45041</v>
      </c>
      <c r="I291" s="72">
        <f t="shared" si="2"/>
        <v>13</v>
      </c>
      <c r="J291" s="72">
        <v>450</v>
      </c>
      <c r="K291" s="70" t="s">
        <v>77</v>
      </c>
      <c r="L291" s="40" t="s">
        <v>449</v>
      </c>
      <c r="M291" s="40" t="s">
        <v>449</v>
      </c>
      <c r="N291" s="40" t="s">
        <v>449</v>
      </c>
      <c r="O291" s="40" t="s">
        <v>449</v>
      </c>
    </row>
    <row r="292" spans="1:16" ht="63.75" x14ac:dyDescent="0.2">
      <c r="A292" s="70" t="s">
        <v>1208</v>
      </c>
      <c r="B292" s="108" t="s">
        <v>1121</v>
      </c>
      <c r="C292" s="72" t="s">
        <v>778</v>
      </c>
      <c r="D292" s="92">
        <v>45027</v>
      </c>
      <c r="E292" s="110" t="s">
        <v>1171</v>
      </c>
      <c r="F292" s="105" t="s">
        <v>77</v>
      </c>
      <c r="G292" s="72" t="s">
        <v>78</v>
      </c>
      <c r="H292" s="92">
        <v>45028</v>
      </c>
      <c r="I292" s="72">
        <f t="shared" si="2"/>
        <v>2</v>
      </c>
      <c r="J292" s="105" t="s">
        <v>1224</v>
      </c>
      <c r="K292" s="70" t="s">
        <v>77</v>
      </c>
      <c r="L292" s="40" t="s">
        <v>449</v>
      </c>
      <c r="M292" s="40" t="s">
        <v>449</v>
      </c>
      <c r="N292" s="40" t="s">
        <v>449</v>
      </c>
      <c r="O292" s="40" t="s">
        <v>449</v>
      </c>
    </row>
    <row r="293" spans="1:16" ht="25.5" x14ac:dyDescent="0.2">
      <c r="A293" s="70" t="s">
        <v>1208</v>
      </c>
      <c r="B293" s="108" t="s">
        <v>1122</v>
      </c>
      <c r="C293" s="72" t="s">
        <v>778</v>
      </c>
      <c r="D293" s="92">
        <v>45058</v>
      </c>
      <c r="E293" s="110" t="s">
        <v>1172</v>
      </c>
      <c r="F293" s="105" t="s">
        <v>24</v>
      </c>
      <c r="G293" s="105" t="s">
        <v>1225</v>
      </c>
      <c r="H293" s="92">
        <v>45083</v>
      </c>
      <c r="I293" s="72">
        <f t="shared" si="2"/>
        <v>18</v>
      </c>
      <c r="J293" s="105" t="s">
        <v>1224</v>
      </c>
      <c r="K293" s="70" t="s">
        <v>77</v>
      </c>
      <c r="L293" s="40" t="s">
        <v>449</v>
      </c>
      <c r="M293" s="40" t="s">
        <v>449</v>
      </c>
      <c r="N293" s="40" t="s">
        <v>449</v>
      </c>
      <c r="O293" s="40" t="s">
        <v>449</v>
      </c>
    </row>
    <row r="294" spans="1:16" x14ac:dyDescent="0.2">
      <c r="A294" s="70" t="s">
        <v>1208</v>
      </c>
      <c r="B294" s="108" t="s">
        <v>1123</v>
      </c>
      <c r="C294" s="105" t="s">
        <v>778</v>
      </c>
      <c r="D294" s="92">
        <v>45036</v>
      </c>
      <c r="E294" s="110" t="s">
        <v>1173</v>
      </c>
      <c r="F294" s="105" t="s">
        <v>77</v>
      </c>
      <c r="G294" s="72" t="s">
        <v>78</v>
      </c>
      <c r="H294" s="92">
        <v>45051</v>
      </c>
      <c r="I294" s="72">
        <f t="shared" si="2"/>
        <v>10</v>
      </c>
      <c r="J294" s="72">
        <v>320</v>
      </c>
      <c r="K294" s="70" t="s">
        <v>77</v>
      </c>
      <c r="L294" s="40" t="s">
        <v>449</v>
      </c>
      <c r="M294" s="40" t="s">
        <v>449</v>
      </c>
      <c r="N294" s="40" t="s">
        <v>449</v>
      </c>
      <c r="O294" s="40" t="s">
        <v>449</v>
      </c>
    </row>
    <row r="295" spans="1:16" ht="38.25" x14ac:dyDescent="0.2">
      <c r="A295" s="70" t="s">
        <v>1208</v>
      </c>
      <c r="B295" s="108" t="s">
        <v>1124</v>
      </c>
      <c r="C295" s="72" t="s">
        <v>778</v>
      </c>
      <c r="D295" s="92">
        <v>45040</v>
      </c>
      <c r="E295" s="110" t="s">
        <v>1174</v>
      </c>
      <c r="F295" s="105" t="s">
        <v>77</v>
      </c>
      <c r="G295" s="72" t="s">
        <v>78</v>
      </c>
      <c r="H295" s="92">
        <v>45051</v>
      </c>
      <c r="I295" s="72">
        <f t="shared" si="2"/>
        <v>9</v>
      </c>
      <c r="J295" s="72">
        <v>440</v>
      </c>
      <c r="K295" s="70" t="s">
        <v>77</v>
      </c>
      <c r="L295" s="40" t="s">
        <v>449</v>
      </c>
      <c r="M295" s="40" t="s">
        <v>449</v>
      </c>
      <c r="N295" s="40" t="s">
        <v>449</v>
      </c>
      <c r="O295" s="40" t="s">
        <v>449</v>
      </c>
    </row>
    <row r="296" spans="1:16" ht="25.5" x14ac:dyDescent="0.2">
      <c r="A296" s="70" t="s">
        <v>1208</v>
      </c>
      <c r="B296" s="108" t="s">
        <v>1125</v>
      </c>
      <c r="C296" s="72" t="s">
        <v>778</v>
      </c>
      <c r="D296" s="92">
        <v>45043</v>
      </c>
      <c r="E296" s="110" t="s">
        <v>1175</v>
      </c>
      <c r="F296" s="105" t="s">
        <v>77</v>
      </c>
      <c r="G296" s="72" t="s">
        <v>78</v>
      </c>
      <c r="H296" s="92">
        <v>45051</v>
      </c>
      <c r="I296" s="72">
        <f t="shared" si="2"/>
        <v>6</v>
      </c>
      <c r="J296" s="72">
        <v>320</v>
      </c>
      <c r="K296" s="70" t="s">
        <v>77</v>
      </c>
      <c r="L296" s="132">
        <v>5</v>
      </c>
      <c r="M296" s="133" t="s">
        <v>449</v>
      </c>
      <c r="N296" s="132">
        <v>4</v>
      </c>
      <c r="O296" s="132">
        <v>5</v>
      </c>
    </row>
    <row r="297" spans="1:16" x14ac:dyDescent="0.2">
      <c r="A297" s="70" t="s">
        <v>1208</v>
      </c>
      <c r="B297" s="108" t="s">
        <v>1126</v>
      </c>
      <c r="C297" s="72" t="s">
        <v>778</v>
      </c>
      <c r="D297" s="92">
        <v>45054</v>
      </c>
      <c r="E297" s="110" t="s">
        <v>1176</v>
      </c>
      <c r="F297" s="105" t="s">
        <v>77</v>
      </c>
      <c r="G297" s="72" t="s">
        <v>76</v>
      </c>
      <c r="H297" s="92">
        <v>45061</v>
      </c>
      <c r="I297" s="72">
        <f t="shared" si="2"/>
        <v>6</v>
      </c>
      <c r="J297" s="105" t="s">
        <v>1224</v>
      </c>
      <c r="K297" s="70" t="s">
        <v>77</v>
      </c>
      <c r="L297" s="40" t="s">
        <v>449</v>
      </c>
      <c r="M297" s="40" t="s">
        <v>449</v>
      </c>
      <c r="N297" s="40" t="s">
        <v>449</v>
      </c>
      <c r="O297" s="40" t="s">
        <v>449</v>
      </c>
      <c r="P297" s="130" t="s">
        <v>1226</v>
      </c>
    </row>
    <row r="298" spans="1:16" ht="38.25" x14ac:dyDescent="0.2">
      <c r="A298" s="70" t="s">
        <v>1208</v>
      </c>
      <c r="B298" s="108" t="s">
        <v>1127</v>
      </c>
      <c r="C298" s="72" t="s">
        <v>778</v>
      </c>
      <c r="D298" s="92">
        <v>45056</v>
      </c>
      <c r="E298" s="110" t="s">
        <v>1177</v>
      </c>
      <c r="F298" s="105" t="s">
        <v>77</v>
      </c>
      <c r="G298" s="72" t="s">
        <v>78</v>
      </c>
      <c r="H298" s="92">
        <v>45070</v>
      </c>
      <c r="I298" s="72">
        <f t="shared" si="2"/>
        <v>11</v>
      </c>
      <c r="J298" s="72">
        <v>260</v>
      </c>
      <c r="K298" s="70" t="s">
        <v>77</v>
      </c>
      <c r="L298" s="40" t="s">
        <v>449</v>
      </c>
      <c r="M298" s="40" t="s">
        <v>449</v>
      </c>
      <c r="N298" s="40" t="s">
        <v>449</v>
      </c>
      <c r="O298" s="40" t="s">
        <v>449</v>
      </c>
    </row>
    <row r="299" spans="1:16" ht="25.5" x14ac:dyDescent="0.2">
      <c r="A299" s="70" t="s">
        <v>1208</v>
      </c>
      <c r="B299" s="108" t="s">
        <v>1128</v>
      </c>
      <c r="C299" s="72" t="s">
        <v>778</v>
      </c>
      <c r="D299" s="92">
        <v>45058</v>
      </c>
      <c r="E299" s="110" t="s">
        <v>1178</v>
      </c>
      <c r="F299" s="105" t="s">
        <v>77</v>
      </c>
      <c r="G299" s="72" t="s">
        <v>78</v>
      </c>
      <c r="H299" s="92">
        <v>45069</v>
      </c>
      <c r="I299" s="72">
        <f t="shared" si="2"/>
        <v>8</v>
      </c>
      <c r="J299" s="72">
        <v>260</v>
      </c>
      <c r="K299" s="70" t="s">
        <v>77</v>
      </c>
      <c r="L299" s="40" t="s">
        <v>449</v>
      </c>
      <c r="M299" s="40" t="s">
        <v>449</v>
      </c>
      <c r="N299" s="40" t="s">
        <v>449</v>
      </c>
      <c r="O299" s="40" t="s">
        <v>449</v>
      </c>
    </row>
    <row r="300" spans="1:16" ht="25.5" x14ac:dyDescent="0.2">
      <c r="A300" s="70" t="s">
        <v>1208</v>
      </c>
      <c r="B300" s="108" t="s">
        <v>1129</v>
      </c>
      <c r="C300" s="72" t="s">
        <v>778</v>
      </c>
      <c r="D300" s="92">
        <v>45061</v>
      </c>
      <c r="E300" s="110" t="s">
        <v>1179</v>
      </c>
      <c r="F300" s="105" t="s">
        <v>24</v>
      </c>
      <c r="G300" s="72" t="s">
        <v>78</v>
      </c>
      <c r="H300" s="92">
        <v>45092</v>
      </c>
      <c r="I300" s="72">
        <f t="shared" si="2"/>
        <v>23</v>
      </c>
      <c r="J300" s="72">
        <v>320</v>
      </c>
      <c r="K300" s="70" t="s">
        <v>77</v>
      </c>
      <c r="L300" s="132">
        <v>5</v>
      </c>
      <c r="M300" s="133" t="s">
        <v>449</v>
      </c>
      <c r="N300" s="132">
        <v>5</v>
      </c>
      <c r="O300" s="132">
        <v>5</v>
      </c>
    </row>
    <row r="301" spans="1:16" ht="25.5" x14ac:dyDescent="0.2">
      <c r="A301" s="70" t="s">
        <v>1208</v>
      </c>
      <c r="B301" s="108" t="s">
        <v>1130</v>
      </c>
      <c r="C301" s="72" t="s">
        <v>778</v>
      </c>
      <c r="D301" s="92">
        <v>45061</v>
      </c>
      <c r="E301" s="110" t="s">
        <v>1180</v>
      </c>
      <c r="F301" s="105" t="s">
        <v>77</v>
      </c>
      <c r="G301" s="105" t="s">
        <v>78</v>
      </c>
      <c r="H301" s="92">
        <v>45075</v>
      </c>
      <c r="I301" s="72">
        <f t="shared" si="2"/>
        <v>11</v>
      </c>
      <c r="J301" s="105" t="s">
        <v>1224</v>
      </c>
      <c r="K301" s="70" t="s">
        <v>77</v>
      </c>
      <c r="L301" s="40" t="s">
        <v>449</v>
      </c>
      <c r="M301" s="40" t="s">
        <v>449</v>
      </c>
      <c r="N301" s="40" t="s">
        <v>449</v>
      </c>
      <c r="O301" s="40" t="s">
        <v>449</v>
      </c>
    </row>
    <row r="302" spans="1:16" ht="63.75" x14ac:dyDescent="0.2">
      <c r="A302" s="70" t="s">
        <v>1208</v>
      </c>
      <c r="B302" s="108" t="s">
        <v>1131</v>
      </c>
      <c r="C302" s="72" t="s">
        <v>778</v>
      </c>
      <c r="D302" s="92">
        <v>45068</v>
      </c>
      <c r="E302" s="110" t="s">
        <v>1181</v>
      </c>
      <c r="F302" s="105" t="s">
        <v>77</v>
      </c>
      <c r="G302" s="72" t="s">
        <v>78</v>
      </c>
      <c r="H302" s="92">
        <v>45078</v>
      </c>
      <c r="I302" s="72">
        <f t="shared" si="2"/>
        <v>9</v>
      </c>
      <c r="J302" s="72">
        <v>280</v>
      </c>
      <c r="K302" s="70" t="s">
        <v>77</v>
      </c>
      <c r="L302" s="40" t="s">
        <v>449</v>
      </c>
      <c r="M302" s="40" t="s">
        <v>449</v>
      </c>
      <c r="N302" s="40" t="s">
        <v>449</v>
      </c>
      <c r="O302" s="40" t="s">
        <v>449</v>
      </c>
    </row>
    <row r="303" spans="1:16" ht="63.75" x14ac:dyDescent="0.2">
      <c r="A303" s="70" t="s">
        <v>1208</v>
      </c>
      <c r="B303" s="108" t="s">
        <v>1132</v>
      </c>
      <c r="C303" s="72" t="s">
        <v>778</v>
      </c>
      <c r="D303" s="92">
        <v>45071</v>
      </c>
      <c r="E303" s="110" t="s">
        <v>1182</v>
      </c>
      <c r="F303" s="105" t="s">
        <v>24</v>
      </c>
      <c r="G303" s="72" t="s">
        <v>78</v>
      </c>
      <c r="H303" s="92">
        <v>45096</v>
      </c>
      <c r="I303" s="72">
        <f t="shared" si="2"/>
        <v>17</v>
      </c>
      <c r="J303" s="72">
        <v>300</v>
      </c>
      <c r="K303" s="70" t="s">
        <v>77</v>
      </c>
      <c r="L303" s="40" t="s">
        <v>449</v>
      </c>
      <c r="M303" s="40" t="s">
        <v>449</v>
      </c>
      <c r="N303" s="40" t="s">
        <v>449</v>
      </c>
      <c r="O303" s="40" t="s">
        <v>449</v>
      </c>
    </row>
    <row r="304" spans="1:16" ht="38.25" x14ac:dyDescent="0.2">
      <c r="A304" s="70" t="s">
        <v>1208</v>
      </c>
      <c r="B304" s="108" t="s">
        <v>1133</v>
      </c>
      <c r="C304" s="72" t="s">
        <v>778</v>
      </c>
      <c r="D304" s="92">
        <v>45099</v>
      </c>
      <c r="E304" s="110" t="s">
        <v>1183</v>
      </c>
      <c r="F304" s="105" t="s">
        <v>77</v>
      </c>
      <c r="G304" s="72" t="s">
        <v>79</v>
      </c>
      <c r="H304" s="92">
        <v>45106</v>
      </c>
      <c r="I304" s="72">
        <f t="shared" si="2"/>
        <v>6</v>
      </c>
      <c r="J304" s="72">
        <v>320</v>
      </c>
      <c r="K304" s="70" t="s">
        <v>77</v>
      </c>
      <c r="L304" s="40" t="s">
        <v>449</v>
      </c>
      <c r="M304" s="40" t="s">
        <v>449</v>
      </c>
      <c r="N304" s="40" t="s">
        <v>449</v>
      </c>
      <c r="O304" s="40" t="s">
        <v>449</v>
      </c>
    </row>
    <row r="305" spans="1:16" ht="63.75" x14ac:dyDescent="0.2">
      <c r="A305" s="70" t="s">
        <v>1208</v>
      </c>
      <c r="B305" s="108" t="s">
        <v>1134</v>
      </c>
      <c r="C305" s="105" t="s">
        <v>778</v>
      </c>
      <c r="D305" s="92">
        <v>45100</v>
      </c>
      <c r="E305" s="110" t="s">
        <v>1184</v>
      </c>
      <c r="F305" s="105" t="s">
        <v>77</v>
      </c>
      <c r="G305" s="72" t="s">
        <v>78</v>
      </c>
      <c r="H305" s="92">
        <v>45106</v>
      </c>
      <c r="I305" s="72">
        <f t="shared" si="2"/>
        <v>5</v>
      </c>
      <c r="J305" s="72">
        <v>240</v>
      </c>
      <c r="K305" s="70" t="s">
        <v>77</v>
      </c>
      <c r="L305" s="40" t="s">
        <v>449</v>
      </c>
      <c r="M305" s="40" t="s">
        <v>449</v>
      </c>
      <c r="N305" s="40" t="s">
        <v>449</v>
      </c>
      <c r="O305" s="40" t="s">
        <v>449</v>
      </c>
    </row>
    <row r="306" spans="1:16" ht="51" x14ac:dyDescent="0.2">
      <c r="A306" s="70" t="s">
        <v>1208</v>
      </c>
      <c r="B306" s="108" t="s">
        <v>1135</v>
      </c>
      <c r="C306" s="105" t="s">
        <v>778</v>
      </c>
      <c r="D306" s="92">
        <v>45098</v>
      </c>
      <c r="E306" s="110" t="s">
        <v>1185</v>
      </c>
      <c r="F306" s="105" t="s">
        <v>77</v>
      </c>
      <c r="G306" s="72" t="s">
        <v>79</v>
      </c>
      <c r="H306" s="92">
        <v>45106</v>
      </c>
      <c r="I306" s="72">
        <f t="shared" si="2"/>
        <v>7</v>
      </c>
      <c r="J306" s="72">
        <v>600</v>
      </c>
      <c r="K306" s="70" t="s">
        <v>77</v>
      </c>
      <c r="L306" s="40" t="s">
        <v>449</v>
      </c>
      <c r="M306" s="40" t="s">
        <v>449</v>
      </c>
      <c r="N306" s="40" t="s">
        <v>449</v>
      </c>
      <c r="O306" s="40" t="s">
        <v>449</v>
      </c>
    </row>
    <row r="307" spans="1:16" ht="25.5" x14ac:dyDescent="0.2">
      <c r="A307" s="70" t="s">
        <v>1208</v>
      </c>
      <c r="B307" s="108" t="s">
        <v>1136</v>
      </c>
      <c r="C307" s="105" t="s">
        <v>778</v>
      </c>
      <c r="D307" s="92">
        <v>45100</v>
      </c>
      <c r="E307" s="110" t="s">
        <v>1186</v>
      </c>
      <c r="F307" s="105" t="s">
        <v>77</v>
      </c>
      <c r="G307" s="105" t="s">
        <v>78</v>
      </c>
      <c r="H307" s="92">
        <v>45111</v>
      </c>
      <c r="I307" s="72">
        <f t="shared" si="2"/>
        <v>8</v>
      </c>
      <c r="J307" s="72">
        <v>280</v>
      </c>
      <c r="K307" s="70" t="s">
        <v>77</v>
      </c>
      <c r="L307" s="40" t="s">
        <v>449</v>
      </c>
      <c r="M307" s="40" t="s">
        <v>449</v>
      </c>
      <c r="N307" s="40" t="s">
        <v>449</v>
      </c>
      <c r="O307" s="40" t="s">
        <v>449</v>
      </c>
    </row>
    <row r="308" spans="1:16" ht="51" x14ac:dyDescent="0.2">
      <c r="A308" s="70" t="s">
        <v>1208</v>
      </c>
      <c r="B308" s="108" t="s">
        <v>1137</v>
      </c>
      <c r="C308" s="105" t="s">
        <v>778</v>
      </c>
      <c r="D308" s="92">
        <v>45104</v>
      </c>
      <c r="E308" s="110" t="s">
        <v>1187</v>
      </c>
      <c r="F308" s="105" t="s">
        <v>24</v>
      </c>
      <c r="G308" s="105" t="s">
        <v>95</v>
      </c>
      <c r="H308" s="92">
        <v>45107</v>
      </c>
      <c r="I308" s="72">
        <f t="shared" si="2"/>
        <v>4</v>
      </c>
      <c r="J308" s="105" t="s">
        <v>1224</v>
      </c>
      <c r="K308" s="70" t="s">
        <v>77</v>
      </c>
      <c r="L308" s="40" t="s">
        <v>449</v>
      </c>
      <c r="M308" s="40" t="s">
        <v>449</v>
      </c>
      <c r="N308" s="40" t="s">
        <v>449</v>
      </c>
      <c r="O308" s="40" t="s">
        <v>449</v>
      </c>
      <c r="P308" s="130" t="s">
        <v>900</v>
      </c>
    </row>
    <row r="309" spans="1:16" x14ac:dyDescent="0.2">
      <c r="A309" s="70" t="s">
        <v>1209</v>
      </c>
      <c r="B309" s="108" t="s">
        <v>1138</v>
      </c>
      <c r="C309" s="72" t="s">
        <v>778</v>
      </c>
      <c r="D309" s="92">
        <v>45153</v>
      </c>
      <c r="E309" s="110" t="s">
        <v>1188</v>
      </c>
      <c r="F309" s="105" t="s">
        <v>77</v>
      </c>
      <c r="G309" s="72" t="s">
        <v>79</v>
      </c>
      <c r="H309" s="92">
        <v>45174</v>
      </c>
      <c r="I309" s="72">
        <f t="shared" ref="I309:I327" si="3">NETWORKDAYS(D309,H309,_2023HOLIDAYS)</f>
        <v>14</v>
      </c>
      <c r="J309" s="105" t="s">
        <v>1229</v>
      </c>
      <c r="K309" s="70" t="s">
        <v>77</v>
      </c>
      <c r="L309" s="40" t="s">
        <v>449</v>
      </c>
      <c r="M309" s="40" t="s">
        <v>449</v>
      </c>
      <c r="N309" s="40" t="s">
        <v>449</v>
      </c>
      <c r="O309" s="40" t="s">
        <v>449</v>
      </c>
    </row>
    <row r="310" spans="1:16" ht="38.25" x14ac:dyDescent="0.2">
      <c r="A310" s="70" t="s">
        <v>1208</v>
      </c>
      <c r="B310" s="108" t="s">
        <v>1139</v>
      </c>
      <c r="C310" s="105" t="s">
        <v>778</v>
      </c>
      <c r="D310" s="92">
        <v>45114</v>
      </c>
      <c r="E310" s="110" t="s">
        <v>1189</v>
      </c>
      <c r="F310" s="105" t="s">
        <v>77</v>
      </c>
      <c r="G310" s="72" t="s">
        <v>78</v>
      </c>
      <c r="H310" s="92">
        <v>45128</v>
      </c>
      <c r="I310" s="72">
        <f t="shared" si="3"/>
        <v>11</v>
      </c>
      <c r="J310" s="72">
        <v>540</v>
      </c>
      <c r="K310" s="70" t="s">
        <v>77</v>
      </c>
      <c r="L310" s="40" t="s">
        <v>449</v>
      </c>
      <c r="M310" s="40" t="s">
        <v>449</v>
      </c>
      <c r="N310" s="40" t="s">
        <v>449</v>
      </c>
      <c r="O310" s="40" t="s">
        <v>449</v>
      </c>
    </row>
    <row r="311" spans="1:16" ht="38.25" x14ac:dyDescent="0.2">
      <c r="A311" s="70" t="s">
        <v>1209</v>
      </c>
      <c r="B311" s="108" t="s">
        <v>1140</v>
      </c>
      <c r="C311" s="72" t="s">
        <v>778</v>
      </c>
      <c r="D311" s="92">
        <v>45126</v>
      </c>
      <c r="E311" s="110" t="s">
        <v>1190</v>
      </c>
      <c r="F311" s="105" t="s">
        <v>77</v>
      </c>
      <c r="G311" s="72" t="s">
        <v>78</v>
      </c>
      <c r="H311" s="92">
        <v>45141</v>
      </c>
      <c r="I311" s="72">
        <f t="shared" si="3"/>
        <v>11</v>
      </c>
      <c r="J311" s="72">
        <v>40</v>
      </c>
      <c r="K311" s="70" t="s">
        <v>77</v>
      </c>
      <c r="L311" s="40" t="s">
        <v>449</v>
      </c>
      <c r="M311" s="40" t="s">
        <v>449</v>
      </c>
      <c r="N311" s="40" t="s">
        <v>449</v>
      </c>
      <c r="O311" s="40" t="s">
        <v>449</v>
      </c>
    </row>
    <row r="312" spans="1:16" ht="38.25" x14ac:dyDescent="0.2">
      <c r="A312" s="70" t="s">
        <v>1208</v>
      </c>
      <c r="B312" s="108" t="s">
        <v>1141</v>
      </c>
      <c r="C312" s="72" t="s">
        <v>778</v>
      </c>
      <c r="D312" s="92">
        <v>45127</v>
      </c>
      <c r="E312" s="110" t="s">
        <v>1191</v>
      </c>
      <c r="F312" s="105" t="s">
        <v>77</v>
      </c>
      <c r="G312" s="105" t="s">
        <v>95</v>
      </c>
      <c r="H312" s="92">
        <v>45140</v>
      </c>
      <c r="I312" s="72">
        <f t="shared" si="3"/>
        <v>9</v>
      </c>
      <c r="J312" s="72">
        <v>200</v>
      </c>
      <c r="K312" s="70" t="s">
        <v>77</v>
      </c>
      <c r="L312" s="40" t="s">
        <v>449</v>
      </c>
      <c r="M312" s="40" t="s">
        <v>449</v>
      </c>
      <c r="N312" s="40" t="s">
        <v>449</v>
      </c>
      <c r="O312" s="40" t="s">
        <v>449</v>
      </c>
      <c r="P312" s="130" t="s">
        <v>1230</v>
      </c>
    </row>
    <row r="313" spans="1:16" ht="25.5" x14ac:dyDescent="0.2">
      <c r="A313" s="70" t="s">
        <v>1209</v>
      </c>
      <c r="B313" s="108" t="s">
        <v>1142</v>
      </c>
      <c r="C313" s="72" t="s">
        <v>778</v>
      </c>
      <c r="D313" s="92">
        <v>45138</v>
      </c>
      <c r="E313" s="110" t="s">
        <v>1192</v>
      </c>
      <c r="F313" s="105" t="s">
        <v>77</v>
      </c>
      <c r="G313" s="72" t="s">
        <v>78</v>
      </c>
      <c r="H313" s="92">
        <v>45139</v>
      </c>
      <c r="I313" s="72">
        <f t="shared" si="3"/>
        <v>2</v>
      </c>
      <c r="J313" s="72">
        <v>280</v>
      </c>
      <c r="K313" s="70" t="s">
        <v>77</v>
      </c>
      <c r="L313" s="40" t="s">
        <v>449</v>
      </c>
      <c r="M313" s="40" t="s">
        <v>449</v>
      </c>
      <c r="N313" s="40" t="s">
        <v>449</v>
      </c>
      <c r="O313" s="40" t="s">
        <v>449</v>
      </c>
    </row>
    <row r="314" spans="1:16" ht="89.25" x14ac:dyDescent="0.2">
      <c r="A314" s="70" t="s">
        <v>1209</v>
      </c>
      <c r="B314" s="108" t="s">
        <v>1143</v>
      </c>
      <c r="C314" s="72" t="s">
        <v>778</v>
      </c>
      <c r="D314" s="92">
        <v>45146</v>
      </c>
      <c r="E314" s="110" t="s">
        <v>1193</v>
      </c>
      <c r="F314" s="105" t="s">
        <v>77</v>
      </c>
      <c r="G314" s="109" t="s">
        <v>1227</v>
      </c>
      <c r="H314" s="92">
        <v>45162</v>
      </c>
      <c r="I314" s="72">
        <f t="shared" si="3"/>
        <v>12</v>
      </c>
      <c r="J314" s="72">
        <v>240</v>
      </c>
      <c r="K314" s="70" t="s">
        <v>77</v>
      </c>
      <c r="L314" s="40" t="s">
        <v>449</v>
      </c>
      <c r="M314" s="40" t="s">
        <v>449</v>
      </c>
      <c r="N314" s="40" t="s">
        <v>449</v>
      </c>
      <c r="O314" s="40" t="s">
        <v>449</v>
      </c>
      <c r="P314" s="130" t="s">
        <v>1228</v>
      </c>
    </row>
    <row r="315" spans="1:16" ht="51" x14ac:dyDescent="0.2">
      <c r="A315" s="70" t="s">
        <v>1209</v>
      </c>
      <c r="B315" s="108" t="s">
        <v>1144</v>
      </c>
      <c r="C315" s="72" t="s">
        <v>778</v>
      </c>
      <c r="D315" s="92">
        <v>45168</v>
      </c>
      <c r="E315" s="110" t="s">
        <v>1194</v>
      </c>
      <c r="F315" s="105" t="s">
        <v>77</v>
      </c>
      <c r="G315" s="72" t="s">
        <v>79</v>
      </c>
      <c r="H315" s="92">
        <v>45175</v>
      </c>
      <c r="I315" s="72">
        <f t="shared" si="3"/>
        <v>6</v>
      </c>
      <c r="J315" s="72">
        <v>260</v>
      </c>
      <c r="K315" s="70" t="s">
        <v>77</v>
      </c>
      <c r="L315" s="40" t="s">
        <v>449</v>
      </c>
      <c r="M315" s="40" t="s">
        <v>449</v>
      </c>
      <c r="N315" s="40" t="s">
        <v>449</v>
      </c>
      <c r="O315" s="40" t="s">
        <v>449</v>
      </c>
    </row>
    <row r="316" spans="1:16" x14ac:dyDescent="0.2">
      <c r="A316" s="70" t="s">
        <v>1209</v>
      </c>
      <c r="B316" s="108" t="s">
        <v>1145</v>
      </c>
      <c r="C316" s="72" t="s">
        <v>778</v>
      </c>
      <c r="D316" s="92">
        <v>45174</v>
      </c>
      <c r="E316" s="110" t="s">
        <v>1195</v>
      </c>
      <c r="F316" s="105" t="s">
        <v>77</v>
      </c>
      <c r="G316" s="72" t="s">
        <v>79</v>
      </c>
      <c r="H316" s="92">
        <v>45183</v>
      </c>
      <c r="I316" s="72">
        <f t="shared" si="3"/>
        <v>8</v>
      </c>
      <c r="J316" s="72">
        <v>240</v>
      </c>
      <c r="K316" s="70" t="s">
        <v>77</v>
      </c>
      <c r="L316" s="40" t="s">
        <v>449</v>
      </c>
      <c r="M316" s="40" t="s">
        <v>449</v>
      </c>
      <c r="N316" s="40" t="s">
        <v>449</v>
      </c>
      <c r="O316" s="40" t="s">
        <v>449</v>
      </c>
    </row>
    <row r="317" spans="1:16" ht="89.25" x14ac:dyDescent="0.2">
      <c r="A317" s="70" t="s">
        <v>1209</v>
      </c>
      <c r="B317" s="108" t="s">
        <v>1146</v>
      </c>
      <c r="C317" s="72" t="s">
        <v>778</v>
      </c>
      <c r="D317" s="92">
        <v>45174</v>
      </c>
      <c r="E317" s="110" t="s">
        <v>1196</v>
      </c>
      <c r="F317" s="105" t="s">
        <v>77</v>
      </c>
      <c r="G317" s="72" t="s">
        <v>78</v>
      </c>
      <c r="H317" s="92">
        <v>45181</v>
      </c>
      <c r="I317" s="72">
        <f t="shared" si="3"/>
        <v>6</v>
      </c>
      <c r="J317" s="72">
        <v>360</v>
      </c>
      <c r="K317" s="70" t="s">
        <v>77</v>
      </c>
      <c r="L317" s="40" t="s">
        <v>449</v>
      </c>
      <c r="M317" s="40" t="s">
        <v>449</v>
      </c>
      <c r="N317" s="40" t="s">
        <v>449</v>
      </c>
      <c r="O317" s="40" t="s">
        <v>449</v>
      </c>
    </row>
    <row r="318" spans="1:16" ht="63.75" x14ac:dyDescent="0.2">
      <c r="A318" s="70" t="s">
        <v>1209</v>
      </c>
      <c r="B318" s="108" t="s">
        <v>1147</v>
      </c>
      <c r="C318" s="72" t="s">
        <v>778</v>
      </c>
      <c r="D318" s="92">
        <v>45181</v>
      </c>
      <c r="E318" s="110" t="s">
        <v>1197</v>
      </c>
      <c r="F318" s="105" t="s">
        <v>77</v>
      </c>
      <c r="G318" s="72" t="s">
        <v>78</v>
      </c>
      <c r="H318" s="92">
        <v>45197</v>
      </c>
      <c r="I318" s="72">
        <f t="shared" si="3"/>
        <v>13</v>
      </c>
      <c r="J318" s="72">
        <v>360</v>
      </c>
      <c r="K318" s="70" t="s">
        <v>77</v>
      </c>
      <c r="L318" s="40" t="s">
        <v>449</v>
      </c>
      <c r="M318" s="40" t="s">
        <v>449</v>
      </c>
      <c r="N318" s="40" t="s">
        <v>449</v>
      </c>
      <c r="O318" s="40" t="s">
        <v>449</v>
      </c>
    </row>
    <row r="319" spans="1:16" ht="102" x14ac:dyDescent="0.2">
      <c r="A319" s="70" t="s">
        <v>1209</v>
      </c>
      <c r="B319" s="109" t="s">
        <v>1233</v>
      </c>
      <c r="C319" s="105" t="s">
        <v>75</v>
      </c>
      <c r="D319" s="92">
        <v>45181</v>
      </c>
      <c r="E319" s="110" t="s">
        <v>1198</v>
      </c>
      <c r="F319" s="105" t="s">
        <v>77</v>
      </c>
      <c r="G319" s="72" t="s">
        <v>78</v>
      </c>
      <c r="H319" s="92">
        <v>45191</v>
      </c>
      <c r="I319" s="72">
        <f t="shared" si="3"/>
        <v>9</v>
      </c>
      <c r="J319" s="72">
        <v>400</v>
      </c>
      <c r="K319" s="70" t="s">
        <v>77</v>
      </c>
      <c r="L319" s="40" t="s">
        <v>449</v>
      </c>
      <c r="M319" s="40" t="s">
        <v>449</v>
      </c>
      <c r="N319" s="40" t="s">
        <v>449</v>
      </c>
      <c r="O319" s="40" t="s">
        <v>449</v>
      </c>
    </row>
    <row r="320" spans="1:16" ht="51" x14ac:dyDescent="0.2">
      <c r="A320" s="70" t="s">
        <v>1209</v>
      </c>
      <c r="B320" s="109" t="s">
        <v>1232</v>
      </c>
      <c r="C320" s="105" t="s">
        <v>75</v>
      </c>
      <c r="D320" s="92">
        <v>45187</v>
      </c>
      <c r="E320" s="110" t="s">
        <v>1199</v>
      </c>
      <c r="F320" s="105" t="s">
        <v>77</v>
      </c>
      <c r="G320" s="72" t="s">
        <v>78</v>
      </c>
      <c r="H320" s="92">
        <v>45201</v>
      </c>
      <c r="I320" s="72">
        <f t="shared" si="3"/>
        <v>11</v>
      </c>
      <c r="J320" s="72">
        <v>280</v>
      </c>
      <c r="K320" s="70" t="s">
        <v>77</v>
      </c>
      <c r="L320" s="40" t="s">
        <v>449</v>
      </c>
      <c r="M320" s="40" t="s">
        <v>449</v>
      </c>
      <c r="N320" s="40" t="s">
        <v>449</v>
      </c>
      <c r="O320" s="40" t="s">
        <v>449</v>
      </c>
    </row>
    <row r="321" spans="1:16" ht="76.5" x14ac:dyDescent="0.2">
      <c r="A321" s="70" t="s">
        <v>1210</v>
      </c>
      <c r="B321" s="108" t="s">
        <v>1148</v>
      </c>
      <c r="C321" s="72" t="s">
        <v>778</v>
      </c>
      <c r="D321" s="92">
        <v>45212</v>
      </c>
      <c r="E321" s="110" t="s">
        <v>1200</v>
      </c>
      <c r="F321" s="105" t="s">
        <v>77</v>
      </c>
      <c r="G321" s="105" t="s">
        <v>78</v>
      </c>
      <c r="H321" s="92">
        <v>45217</v>
      </c>
      <c r="I321" s="72">
        <f t="shared" si="3"/>
        <v>4</v>
      </c>
      <c r="K321" s="70" t="s">
        <v>77</v>
      </c>
      <c r="L321" s="40" t="s">
        <v>449</v>
      </c>
      <c r="M321" s="40" t="s">
        <v>449</v>
      </c>
      <c r="N321" s="40" t="s">
        <v>449</v>
      </c>
      <c r="O321" s="40" t="s">
        <v>449</v>
      </c>
    </row>
    <row r="322" spans="1:16" ht="63.75" x14ac:dyDescent="0.2">
      <c r="A322" s="70" t="s">
        <v>1210</v>
      </c>
      <c r="B322" s="108" t="s">
        <v>1149</v>
      </c>
      <c r="C322" s="72" t="s">
        <v>778</v>
      </c>
      <c r="D322" s="92">
        <v>45215</v>
      </c>
      <c r="E322" s="110" t="s">
        <v>1201</v>
      </c>
      <c r="F322" s="105" t="s">
        <v>77</v>
      </c>
      <c r="G322" s="72" t="s">
        <v>78</v>
      </c>
      <c r="H322" s="92">
        <v>45224</v>
      </c>
      <c r="I322" s="72">
        <f t="shared" si="3"/>
        <v>8</v>
      </c>
      <c r="J322" s="72">
        <v>440</v>
      </c>
      <c r="K322" s="70" t="s">
        <v>77</v>
      </c>
      <c r="L322" s="40" t="s">
        <v>449</v>
      </c>
      <c r="M322" s="40" t="s">
        <v>449</v>
      </c>
      <c r="N322" s="40" t="s">
        <v>449</v>
      </c>
      <c r="O322" s="40" t="s">
        <v>449</v>
      </c>
    </row>
    <row r="323" spans="1:16" ht="63.75" x14ac:dyDescent="0.2">
      <c r="A323" s="70" t="s">
        <v>1210</v>
      </c>
      <c r="B323" s="108" t="s">
        <v>1150</v>
      </c>
      <c r="C323" s="72" t="s">
        <v>778</v>
      </c>
      <c r="D323" s="92">
        <v>45219</v>
      </c>
      <c r="E323" s="110" t="s">
        <v>1202</v>
      </c>
      <c r="F323" s="105" t="s">
        <v>77</v>
      </c>
      <c r="G323" s="105" t="s">
        <v>78</v>
      </c>
      <c r="H323" s="92">
        <v>45223</v>
      </c>
      <c r="I323" s="72">
        <f t="shared" si="3"/>
        <v>3</v>
      </c>
      <c r="J323" s="105" t="s">
        <v>1224</v>
      </c>
      <c r="K323" s="70" t="s">
        <v>77</v>
      </c>
      <c r="L323" s="40" t="s">
        <v>449</v>
      </c>
      <c r="M323" s="40" t="s">
        <v>449</v>
      </c>
      <c r="N323" s="40" t="s">
        <v>449</v>
      </c>
      <c r="O323" s="40" t="s">
        <v>449</v>
      </c>
    </row>
    <row r="324" spans="1:16" ht="102" x14ac:dyDescent="0.2">
      <c r="A324" s="70" t="s">
        <v>1210</v>
      </c>
      <c r="B324" s="108" t="s">
        <v>1151</v>
      </c>
      <c r="C324" s="72" t="s">
        <v>778</v>
      </c>
      <c r="D324" s="92">
        <v>45223</v>
      </c>
      <c r="E324" s="110" t="s">
        <v>1203</v>
      </c>
      <c r="F324" s="105" t="s">
        <v>24</v>
      </c>
      <c r="G324" s="72" t="s">
        <v>79</v>
      </c>
      <c r="H324" s="92">
        <v>45246</v>
      </c>
      <c r="I324" s="72">
        <f t="shared" si="3"/>
        <v>16</v>
      </c>
      <c r="J324" s="72">
        <v>280</v>
      </c>
      <c r="K324" s="70" t="s">
        <v>77</v>
      </c>
      <c r="L324" s="40" t="s">
        <v>449</v>
      </c>
      <c r="M324" s="40" t="s">
        <v>449</v>
      </c>
      <c r="N324" s="40" t="s">
        <v>449</v>
      </c>
      <c r="O324" s="40" t="s">
        <v>449</v>
      </c>
    </row>
    <row r="325" spans="1:16" ht="51" x14ac:dyDescent="0.2">
      <c r="A325" s="70" t="s">
        <v>1210</v>
      </c>
      <c r="B325" s="108" t="s">
        <v>1152</v>
      </c>
      <c r="C325" s="72" t="s">
        <v>778</v>
      </c>
      <c r="D325" s="92">
        <v>45224</v>
      </c>
      <c r="E325" s="110" t="s">
        <v>1204</v>
      </c>
      <c r="F325" s="105" t="s">
        <v>24</v>
      </c>
      <c r="G325" s="72" t="s">
        <v>79</v>
      </c>
      <c r="H325" s="92">
        <v>45252</v>
      </c>
      <c r="I325" s="72">
        <f t="shared" si="3"/>
        <v>19</v>
      </c>
      <c r="J325" s="72">
        <v>260</v>
      </c>
      <c r="K325" s="70" t="s">
        <v>77</v>
      </c>
      <c r="L325" s="40" t="s">
        <v>449</v>
      </c>
      <c r="M325" s="40" t="s">
        <v>449</v>
      </c>
      <c r="N325" s="40" t="s">
        <v>449</v>
      </c>
      <c r="O325" s="40" t="s">
        <v>449</v>
      </c>
    </row>
    <row r="326" spans="1:16" ht="63.75" x14ac:dyDescent="0.2">
      <c r="A326" s="70" t="s">
        <v>1210</v>
      </c>
      <c r="B326" s="108" t="s">
        <v>1153</v>
      </c>
      <c r="C326" s="72" t="s">
        <v>778</v>
      </c>
      <c r="D326" s="92">
        <v>45224</v>
      </c>
      <c r="E326" s="110" t="s">
        <v>1205</v>
      </c>
      <c r="F326" s="105" t="s">
        <v>77</v>
      </c>
      <c r="G326" s="72" t="s">
        <v>78</v>
      </c>
      <c r="H326" s="92">
        <v>45236</v>
      </c>
      <c r="I326" s="72">
        <f t="shared" si="3"/>
        <v>7</v>
      </c>
      <c r="J326" s="72">
        <v>440</v>
      </c>
      <c r="K326" s="70" t="s">
        <v>77</v>
      </c>
      <c r="L326" s="40" t="s">
        <v>449</v>
      </c>
      <c r="M326" s="40" t="s">
        <v>449</v>
      </c>
      <c r="N326" s="40" t="s">
        <v>449</v>
      </c>
      <c r="O326" s="40" t="s">
        <v>449</v>
      </c>
    </row>
    <row r="327" spans="1:16" ht="25.5" x14ac:dyDescent="0.2">
      <c r="A327" s="70" t="s">
        <v>1210</v>
      </c>
      <c r="B327" s="108" t="s">
        <v>1154</v>
      </c>
      <c r="C327" s="72" t="s">
        <v>778</v>
      </c>
      <c r="D327" s="92">
        <v>45262</v>
      </c>
      <c r="E327" s="110" t="s">
        <v>1206</v>
      </c>
      <c r="F327" s="105" t="s">
        <v>77</v>
      </c>
      <c r="G327" s="72" t="s">
        <v>95</v>
      </c>
      <c r="H327" s="92">
        <v>45274</v>
      </c>
      <c r="I327" s="72">
        <f t="shared" si="3"/>
        <v>8</v>
      </c>
      <c r="J327" s="105" t="s">
        <v>1224</v>
      </c>
      <c r="K327" s="70" t="s">
        <v>77</v>
      </c>
      <c r="L327" s="40" t="s">
        <v>449</v>
      </c>
      <c r="M327" s="40" t="s">
        <v>449</v>
      </c>
      <c r="N327" s="40" t="s">
        <v>449</v>
      </c>
      <c r="O327" s="40" t="s">
        <v>449</v>
      </c>
      <c r="P327" s="130" t="s">
        <v>900</v>
      </c>
    </row>
    <row r="328" spans="1:16" ht="76.5" x14ac:dyDescent="0.2">
      <c r="A328" s="70" t="s">
        <v>1210</v>
      </c>
      <c r="B328" s="108" t="s">
        <v>1155</v>
      </c>
      <c r="C328" s="72" t="s">
        <v>778</v>
      </c>
      <c r="D328" s="92">
        <v>45281</v>
      </c>
      <c r="E328" s="111" t="s">
        <v>1211</v>
      </c>
      <c r="G328" s="105" t="s">
        <v>76</v>
      </c>
      <c r="H328" s="93"/>
      <c r="K328" s="70" t="s">
        <v>77</v>
      </c>
      <c r="L328" s="40" t="s">
        <v>449</v>
      </c>
      <c r="M328" s="40" t="s">
        <v>449</v>
      </c>
      <c r="N328" s="40" t="s">
        <v>449</v>
      </c>
      <c r="O328" s="40" t="s">
        <v>449</v>
      </c>
      <c r="P328" s="130" t="s">
        <v>1231</v>
      </c>
    </row>
    <row r="329" spans="1:16" ht="38.25" x14ac:dyDescent="0.2">
      <c r="A329" s="70" t="s">
        <v>1234</v>
      </c>
      <c r="B329" s="108" t="s">
        <v>1235</v>
      </c>
      <c r="C329" s="72" t="s">
        <v>778</v>
      </c>
      <c r="D329" s="131">
        <v>45314</v>
      </c>
      <c r="E329" s="110" t="s">
        <v>1291</v>
      </c>
      <c r="F329" s="72" t="s">
        <v>77</v>
      </c>
      <c r="G329" s="72" t="s">
        <v>79</v>
      </c>
      <c r="H329" s="92">
        <v>45327</v>
      </c>
      <c r="I329" s="72">
        <v>10</v>
      </c>
      <c r="J329" s="72">
        <v>260</v>
      </c>
      <c r="K329" s="70" t="s">
        <v>77</v>
      </c>
      <c r="L329" s="40" t="s">
        <v>449</v>
      </c>
      <c r="M329" s="40" t="s">
        <v>449</v>
      </c>
      <c r="N329" s="40" t="s">
        <v>449</v>
      </c>
      <c r="O329" s="40" t="s">
        <v>449</v>
      </c>
    </row>
    <row r="330" spans="1:16" ht="38.25" x14ac:dyDescent="0.2">
      <c r="A330" s="70" t="s">
        <v>1234</v>
      </c>
      <c r="B330" s="108" t="s">
        <v>1236</v>
      </c>
      <c r="C330" s="72" t="s">
        <v>778</v>
      </c>
      <c r="D330" s="131">
        <v>45329</v>
      </c>
      <c r="E330" s="110" t="s">
        <v>1292</v>
      </c>
      <c r="F330" s="72" t="s">
        <v>77</v>
      </c>
      <c r="G330" s="72" t="s">
        <v>78</v>
      </c>
      <c r="H330" s="92">
        <v>45344</v>
      </c>
      <c r="I330" s="72">
        <v>11</v>
      </c>
      <c r="J330" s="72">
        <v>260</v>
      </c>
      <c r="K330" s="70" t="s">
        <v>77</v>
      </c>
      <c r="L330" s="40" t="s">
        <v>449</v>
      </c>
      <c r="M330" s="40" t="s">
        <v>449</v>
      </c>
      <c r="N330" s="40" t="s">
        <v>449</v>
      </c>
      <c r="O330" s="40" t="s">
        <v>449</v>
      </c>
    </row>
    <row r="331" spans="1:16" ht="51" x14ac:dyDescent="0.2">
      <c r="A331" s="70" t="s">
        <v>1234</v>
      </c>
      <c r="B331" s="108" t="s">
        <v>1237</v>
      </c>
      <c r="C331" s="72" t="s">
        <v>778</v>
      </c>
      <c r="D331" s="131">
        <v>45338</v>
      </c>
      <c r="E331" s="110" t="s">
        <v>1340</v>
      </c>
      <c r="F331" s="72" t="s">
        <v>24</v>
      </c>
      <c r="G331" s="72" t="s">
        <v>78</v>
      </c>
      <c r="H331" s="92">
        <v>45362</v>
      </c>
      <c r="I331" s="72">
        <v>17</v>
      </c>
      <c r="J331" s="72" t="s">
        <v>1224</v>
      </c>
      <c r="K331" s="70" t="s">
        <v>77</v>
      </c>
      <c r="L331" s="40" t="s">
        <v>449</v>
      </c>
      <c r="M331" s="40" t="s">
        <v>449</v>
      </c>
      <c r="N331" s="40" t="s">
        <v>449</v>
      </c>
      <c r="O331" s="40" t="s">
        <v>449</v>
      </c>
    </row>
    <row r="332" spans="1:16" ht="25.5" x14ac:dyDescent="0.2">
      <c r="A332" s="70" t="s">
        <v>1234</v>
      </c>
      <c r="B332" s="108" t="s">
        <v>1238</v>
      </c>
      <c r="C332" s="72" t="s">
        <v>778</v>
      </c>
      <c r="D332" s="131">
        <v>45355</v>
      </c>
      <c r="E332" s="110" t="s">
        <v>1293</v>
      </c>
      <c r="F332" s="72" t="s">
        <v>77</v>
      </c>
      <c r="G332" s="72" t="s">
        <v>78</v>
      </c>
      <c r="H332" s="92">
        <v>45365</v>
      </c>
      <c r="I332" s="72">
        <v>9</v>
      </c>
      <c r="J332" s="72">
        <v>200</v>
      </c>
      <c r="K332" s="70" t="s">
        <v>77</v>
      </c>
      <c r="L332" s="40" t="s">
        <v>449</v>
      </c>
      <c r="M332" s="40" t="s">
        <v>449</v>
      </c>
      <c r="N332" s="40" t="s">
        <v>449</v>
      </c>
      <c r="O332" s="40" t="s">
        <v>449</v>
      </c>
    </row>
    <row r="333" spans="1:16" x14ac:dyDescent="0.2">
      <c r="A333" s="70" t="s">
        <v>1234</v>
      </c>
      <c r="B333" s="108" t="s">
        <v>1239</v>
      </c>
      <c r="C333" s="72" t="s">
        <v>778</v>
      </c>
      <c r="D333" s="131">
        <v>45362</v>
      </c>
      <c r="E333" s="110" t="s">
        <v>1294</v>
      </c>
      <c r="F333" s="72" t="s">
        <v>77</v>
      </c>
      <c r="G333" s="72" t="s">
        <v>78</v>
      </c>
      <c r="H333" s="92">
        <v>45377</v>
      </c>
      <c r="I333" s="72">
        <v>12</v>
      </c>
      <c r="J333" s="72" t="s">
        <v>1224</v>
      </c>
      <c r="K333" s="70" t="s">
        <v>77</v>
      </c>
      <c r="L333" s="40" t="s">
        <v>449</v>
      </c>
      <c r="M333" s="40" t="s">
        <v>449</v>
      </c>
      <c r="N333" s="40" t="s">
        <v>449</v>
      </c>
      <c r="O333" s="40" t="s">
        <v>449</v>
      </c>
    </row>
    <row r="334" spans="1:16" ht="25.5" x14ac:dyDescent="0.2">
      <c r="A334" s="70" t="s">
        <v>1234</v>
      </c>
      <c r="B334" s="108" t="s">
        <v>1240</v>
      </c>
      <c r="C334" s="72" t="s">
        <v>778</v>
      </c>
      <c r="D334" s="131">
        <v>45362</v>
      </c>
      <c r="E334" s="110" t="s">
        <v>1295</v>
      </c>
      <c r="F334" s="72" t="s">
        <v>24</v>
      </c>
      <c r="G334" s="72" t="s">
        <v>78</v>
      </c>
      <c r="H334" s="92">
        <v>45408</v>
      </c>
      <c r="I334" s="72">
        <v>31</v>
      </c>
      <c r="J334" s="72" t="s">
        <v>1224</v>
      </c>
      <c r="K334" s="70" t="s">
        <v>77</v>
      </c>
      <c r="L334" s="40" t="s">
        <v>449</v>
      </c>
      <c r="M334" s="40" t="s">
        <v>449</v>
      </c>
      <c r="N334" s="40" t="s">
        <v>449</v>
      </c>
      <c r="O334" s="40" t="s">
        <v>449</v>
      </c>
    </row>
    <row r="335" spans="1:16" ht="25.5" x14ac:dyDescent="0.2">
      <c r="A335" s="70" t="s">
        <v>1234</v>
      </c>
      <c r="B335" s="108" t="s">
        <v>1241</v>
      </c>
      <c r="C335" s="72" t="s">
        <v>778</v>
      </c>
      <c r="D335" s="131">
        <v>45365</v>
      </c>
      <c r="E335" s="110" t="s">
        <v>1296</v>
      </c>
      <c r="F335" s="72" t="s">
        <v>77</v>
      </c>
      <c r="G335" s="72" t="s">
        <v>78</v>
      </c>
      <c r="H335" s="92">
        <v>45371</v>
      </c>
      <c r="I335" s="72">
        <v>5</v>
      </c>
      <c r="J335" s="72">
        <v>240</v>
      </c>
      <c r="K335" s="70" t="s">
        <v>77</v>
      </c>
      <c r="L335" s="40" t="s">
        <v>449</v>
      </c>
      <c r="M335" s="40" t="s">
        <v>449</v>
      </c>
      <c r="N335" s="40" t="s">
        <v>449</v>
      </c>
      <c r="O335" s="40" t="s">
        <v>449</v>
      </c>
    </row>
    <row r="336" spans="1:16" ht="25.5" x14ac:dyDescent="0.2">
      <c r="A336" s="70" t="s">
        <v>1234</v>
      </c>
      <c r="B336" s="108" t="s">
        <v>1242</v>
      </c>
      <c r="C336" s="72" t="s">
        <v>778</v>
      </c>
      <c r="D336" s="131">
        <v>45365</v>
      </c>
      <c r="E336" s="110" t="s">
        <v>1297</v>
      </c>
      <c r="F336" s="72" t="s">
        <v>24</v>
      </c>
      <c r="G336" s="72" t="s">
        <v>78</v>
      </c>
      <c r="H336" s="92">
        <v>45408</v>
      </c>
      <c r="I336" s="72">
        <v>28</v>
      </c>
      <c r="J336" s="72">
        <v>260</v>
      </c>
      <c r="K336" s="70" t="s">
        <v>77</v>
      </c>
      <c r="L336" s="40" t="s">
        <v>449</v>
      </c>
      <c r="M336" s="40" t="s">
        <v>449</v>
      </c>
      <c r="N336" s="40" t="s">
        <v>449</v>
      </c>
      <c r="O336" s="40" t="s">
        <v>449</v>
      </c>
    </row>
    <row r="337" spans="1:16" ht="63.75" x14ac:dyDescent="0.2">
      <c r="A337" s="70" t="s">
        <v>1234</v>
      </c>
      <c r="B337" s="108" t="s">
        <v>1243</v>
      </c>
      <c r="C337" s="72" t="s">
        <v>778</v>
      </c>
      <c r="D337" s="131">
        <v>45371</v>
      </c>
      <c r="E337" s="110" t="s">
        <v>1298</v>
      </c>
      <c r="F337" s="72" t="s">
        <v>77</v>
      </c>
      <c r="G337" s="72" t="s">
        <v>78</v>
      </c>
      <c r="H337" s="92">
        <v>45397</v>
      </c>
      <c r="I337" s="72">
        <v>15</v>
      </c>
      <c r="J337" s="72" t="s">
        <v>1224</v>
      </c>
      <c r="K337" s="70" t="s">
        <v>77</v>
      </c>
      <c r="L337" s="40" t="s">
        <v>449</v>
      </c>
      <c r="M337" s="40" t="s">
        <v>449</v>
      </c>
      <c r="N337" s="40" t="s">
        <v>449</v>
      </c>
      <c r="O337" s="40" t="s">
        <v>449</v>
      </c>
    </row>
    <row r="338" spans="1:16" ht="165.75" x14ac:dyDescent="0.2">
      <c r="A338" s="70" t="s">
        <v>1244</v>
      </c>
      <c r="B338" s="108" t="s">
        <v>1245</v>
      </c>
      <c r="C338" s="72" t="s">
        <v>778</v>
      </c>
      <c r="D338" s="131">
        <v>45390</v>
      </c>
      <c r="E338" s="110" t="s">
        <v>1299</v>
      </c>
      <c r="F338" s="72" t="s">
        <v>24</v>
      </c>
      <c r="G338" s="72" t="s">
        <v>78</v>
      </c>
      <c r="H338" s="92">
        <v>45429</v>
      </c>
      <c r="I338" s="72">
        <v>27</v>
      </c>
      <c r="J338" s="72">
        <v>504</v>
      </c>
      <c r="K338" s="70" t="s">
        <v>77</v>
      </c>
      <c r="L338" s="40" t="s">
        <v>449</v>
      </c>
      <c r="M338" s="40" t="s">
        <v>449</v>
      </c>
      <c r="N338" s="40" t="s">
        <v>449</v>
      </c>
      <c r="O338" s="40" t="s">
        <v>449</v>
      </c>
    </row>
    <row r="339" spans="1:16" ht="51" x14ac:dyDescent="0.2">
      <c r="A339" s="70" t="s">
        <v>1244</v>
      </c>
      <c r="B339" s="108" t="s">
        <v>1246</v>
      </c>
      <c r="C339" s="72" t="s">
        <v>778</v>
      </c>
      <c r="D339" s="131">
        <v>45393</v>
      </c>
      <c r="E339" s="110" t="s">
        <v>1300</v>
      </c>
      <c r="F339" s="72" t="s">
        <v>77</v>
      </c>
      <c r="G339" s="72" t="s">
        <v>79</v>
      </c>
      <c r="H339" s="92">
        <v>45411</v>
      </c>
      <c r="I339" s="72">
        <v>13</v>
      </c>
      <c r="J339" s="72">
        <v>240</v>
      </c>
      <c r="K339" s="70" t="s">
        <v>77</v>
      </c>
      <c r="L339" s="40" t="s">
        <v>449</v>
      </c>
      <c r="M339" s="40" t="s">
        <v>449</v>
      </c>
      <c r="N339" s="40" t="s">
        <v>449</v>
      </c>
      <c r="O339" s="40" t="s">
        <v>449</v>
      </c>
    </row>
    <row r="340" spans="1:16" ht="38.25" x14ac:dyDescent="0.2">
      <c r="A340" s="70" t="s">
        <v>1244</v>
      </c>
      <c r="B340" s="108" t="s">
        <v>1247</v>
      </c>
      <c r="C340" s="72" t="s">
        <v>778</v>
      </c>
      <c r="D340" s="131">
        <v>45401</v>
      </c>
      <c r="E340" s="110" t="s">
        <v>1301</v>
      </c>
      <c r="F340" s="72" t="s">
        <v>77</v>
      </c>
      <c r="G340" s="72" t="s">
        <v>95</v>
      </c>
      <c r="H340" s="92">
        <v>45408</v>
      </c>
      <c r="I340" s="72">
        <v>6</v>
      </c>
      <c r="K340" s="70" t="s">
        <v>77</v>
      </c>
      <c r="L340" s="40" t="s">
        <v>449</v>
      </c>
      <c r="M340" s="40" t="s">
        <v>449</v>
      </c>
      <c r="N340" s="40" t="s">
        <v>449</v>
      </c>
      <c r="O340" s="40" t="s">
        <v>449</v>
      </c>
      <c r="P340" s="134" t="s">
        <v>1341</v>
      </c>
    </row>
    <row r="341" spans="1:16" ht="25.5" x14ac:dyDescent="0.2">
      <c r="A341" s="70" t="s">
        <v>1244</v>
      </c>
      <c r="B341" s="108" t="s">
        <v>1248</v>
      </c>
      <c r="C341" s="72" t="s">
        <v>778</v>
      </c>
      <c r="D341" s="131">
        <v>45406</v>
      </c>
      <c r="E341" s="110" t="s">
        <v>1302</v>
      </c>
      <c r="F341" s="72" t="s">
        <v>77</v>
      </c>
      <c r="G341" s="72" t="s">
        <v>78</v>
      </c>
      <c r="H341" s="92">
        <v>45420</v>
      </c>
      <c r="I341" s="72">
        <v>10</v>
      </c>
      <c r="J341" s="72">
        <v>240</v>
      </c>
      <c r="K341" s="70" t="s">
        <v>77</v>
      </c>
      <c r="L341" s="40" t="s">
        <v>449</v>
      </c>
      <c r="M341" s="40" t="s">
        <v>449</v>
      </c>
      <c r="N341" s="40" t="s">
        <v>449</v>
      </c>
      <c r="O341" s="40" t="s">
        <v>449</v>
      </c>
    </row>
    <row r="342" spans="1:16" ht="63.75" x14ac:dyDescent="0.2">
      <c r="A342" s="70" t="s">
        <v>1244</v>
      </c>
      <c r="B342" s="108" t="s">
        <v>1249</v>
      </c>
      <c r="C342" s="72" t="s">
        <v>778</v>
      </c>
      <c r="D342" s="131">
        <v>45419</v>
      </c>
      <c r="E342" s="110" t="s">
        <v>1303</v>
      </c>
      <c r="F342" s="72" t="s">
        <v>77</v>
      </c>
      <c r="G342" s="72" t="s">
        <v>79</v>
      </c>
      <c r="H342" s="92">
        <v>45429</v>
      </c>
      <c r="I342" s="72">
        <v>9</v>
      </c>
      <c r="J342" s="72">
        <v>300</v>
      </c>
      <c r="K342" s="70" t="s">
        <v>77</v>
      </c>
      <c r="L342" s="40" t="s">
        <v>449</v>
      </c>
      <c r="M342" s="40" t="s">
        <v>449</v>
      </c>
      <c r="N342" s="40" t="s">
        <v>449</v>
      </c>
      <c r="O342" s="40" t="s">
        <v>449</v>
      </c>
    </row>
    <row r="343" spans="1:16" ht="38.25" x14ac:dyDescent="0.2">
      <c r="A343" s="70" t="s">
        <v>1244</v>
      </c>
      <c r="B343" s="108" t="s">
        <v>1250</v>
      </c>
      <c r="C343" s="72" t="s">
        <v>778</v>
      </c>
      <c r="D343" s="131">
        <v>45420</v>
      </c>
      <c r="E343" s="110" t="s">
        <v>1304</v>
      </c>
      <c r="F343" s="72" t="s">
        <v>77</v>
      </c>
      <c r="G343" s="72" t="s">
        <v>79</v>
      </c>
      <c r="H343" s="92">
        <v>45429</v>
      </c>
      <c r="I343" s="72">
        <v>8</v>
      </c>
      <c r="J343" s="72">
        <v>280</v>
      </c>
      <c r="K343" s="70" t="s">
        <v>77</v>
      </c>
      <c r="L343" s="40" t="s">
        <v>449</v>
      </c>
      <c r="M343" s="40" t="s">
        <v>449</v>
      </c>
      <c r="N343" s="40" t="s">
        <v>449</v>
      </c>
      <c r="O343" s="40" t="s">
        <v>449</v>
      </c>
    </row>
    <row r="344" spans="1:16" ht="38.25" x14ac:dyDescent="0.2">
      <c r="A344" s="70" t="s">
        <v>1244</v>
      </c>
      <c r="B344" s="108" t="s">
        <v>1251</v>
      </c>
      <c r="C344" s="72" t="s">
        <v>778</v>
      </c>
      <c r="D344" s="131">
        <v>45442</v>
      </c>
      <c r="E344" s="110" t="s">
        <v>1305</v>
      </c>
      <c r="F344" s="72" t="s">
        <v>77</v>
      </c>
      <c r="G344" s="72" t="s">
        <v>78</v>
      </c>
      <c r="H344" s="92">
        <v>45461</v>
      </c>
      <c r="I344" s="72">
        <v>12</v>
      </c>
      <c r="J344" s="72" t="s">
        <v>1224</v>
      </c>
      <c r="K344" s="70" t="s">
        <v>77</v>
      </c>
      <c r="L344" s="40" t="s">
        <v>449</v>
      </c>
      <c r="M344" s="40" t="s">
        <v>449</v>
      </c>
      <c r="N344" s="40" t="s">
        <v>449</v>
      </c>
      <c r="O344" s="40" t="s">
        <v>449</v>
      </c>
    </row>
    <row r="345" spans="1:16" ht="38.25" x14ac:dyDescent="0.2">
      <c r="A345" s="70" t="s">
        <v>1244</v>
      </c>
      <c r="B345" s="108" t="s">
        <v>1252</v>
      </c>
      <c r="C345" s="72" t="s">
        <v>778</v>
      </c>
      <c r="D345" s="131">
        <v>45442</v>
      </c>
      <c r="E345" s="110" t="s">
        <v>1306</v>
      </c>
      <c r="F345" s="72" t="s">
        <v>77</v>
      </c>
      <c r="G345" s="72" t="s">
        <v>78</v>
      </c>
      <c r="H345" s="92">
        <v>45461</v>
      </c>
      <c r="I345" s="72">
        <v>12</v>
      </c>
      <c r="J345" s="72" t="s">
        <v>1224</v>
      </c>
      <c r="K345" s="70" t="s">
        <v>77</v>
      </c>
      <c r="L345" s="40" t="s">
        <v>449</v>
      </c>
      <c r="M345" s="40" t="s">
        <v>449</v>
      </c>
      <c r="N345" s="40" t="s">
        <v>449</v>
      </c>
      <c r="O345" s="40" t="s">
        <v>449</v>
      </c>
    </row>
    <row r="346" spans="1:16" ht="25.5" x14ac:dyDescent="0.2">
      <c r="A346" s="70" t="s">
        <v>1244</v>
      </c>
      <c r="B346" s="108" t="s">
        <v>1253</v>
      </c>
      <c r="C346" s="72" t="s">
        <v>778</v>
      </c>
      <c r="D346" s="131">
        <v>45442</v>
      </c>
      <c r="E346" s="110" t="s">
        <v>1307</v>
      </c>
      <c r="F346" s="72" t="s">
        <v>77</v>
      </c>
      <c r="G346" s="72" t="s">
        <v>78</v>
      </c>
      <c r="H346" s="92">
        <v>45461</v>
      </c>
      <c r="I346" s="72">
        <v>12</v>
      </c>
      <c r="J346" s="72">
        <v>260</v>
      </c>
      <c r="K346" s="70" t="s">
        <v>77</v>
      </c>
      <c r="L346" s="40" t="s">
        <v>449</v>
      </c>
      <c r="M346" s="40" t="s">
        <v>449</v>
      </c>
      <c r="N346" s="40" t="s">
        <v>449</v>
      </c>
      <c r="O346" s="40" t="s">
        <v>449</v>
      </c>
    </row>
    <row r="347" spans="1:16" ht="25.5" x14ac:dyDescent="0.2">
      <c r="A347" s="70" t="s">
        <v>1244</v>
      </c>
      <c r="B347" s="108" t="s">
        <v>1254</v>
      </c>
      <c r="C347" s="72" t="s">
        <v>778</v>
      </c>
      <c r="D347" s="131">
        <v>45456</v>
      </c>
      <c r="E347" s="110" t="s">
        <v>1308</v>
      </c>
      <c r="F347" s="72" t="s">
        <v>77</v>
      </c>
      <c r="G347" s="72" t="s">
        <v>76</v>
      </c>
      <c r="H347" s="92"/>
      <c r="K347" s="70" t="s">
        <v>77</v>
      </c>
      <c r="L347" s="40" t="s">
        <v>449</v>
      </c>
      <c r="M347" s="40" t="s">
        <v>449</v>
      </c>
      <c r="N347" s="40" t="s">
        <v>449</v>
      </c>
      <c r="O347" s="40" t="s">
        <v>449</v>
      </c>
      <c r="P347" s="134" t="s">
        <v>1342</v>
      </c>
    </row>
    <row r="348" spans="1:16" ht="51" x14ac:dyDescent="0.2">
      <c r="A348" s="70" t="s">
        <v>1244</v>
      </c>
      <c r="B348" s="108" t="s">
        <v>1255</v>
      </c>
      <c r="C348" s="72" t="s">
        <v>778</v>
      </c>
      <c r="D348" s="131">
        <v>45461</v>
      </c>
      <c r="E348" s="110" t="s">
        <v>1309</v>
      </c>
      <c r="F348" s="72" t="s">
        <v>77</v>
      </c>
      <c r="G348" s="72" t="s">
        <v>78</v>
      </c>
      <c r="H348" s="92">
        <v>45464</v>
      </c>
      <c r="I348" s="72">
        <v>4</v>
      </c>
      <c r="J348" s="72">
        <v>260</v>
      </c>
      <c r="K348" s="70" t="s">
        <v>77</v>
      </c>
      <c r="L348" s="40" t="s">
        <v>449</v>
      </c>
      <c r="M348" s="40" t="s">
        <v>449</v>
      </c>
      <c r="N348" s="40" t="s">
        <v>449</v>
      </c>
      <c r="O348" s="40" t="s">
        <v>449</v>
      </c>
    </row>
    <row r="349" spans="1:16" ht="63.75" x14ac:dyDescent="0.2">
      <c r="A349" s="70" t="s">
        <v>1244</v>
      </c>
      <c r="B349" s="108" t="s">
        <v>1256</v>
      </c>
      <c r="C349" s="72" t="s">
        <v>778</v>
      </c>
      <c r="D349" s="131">
        <v>45462</v>
      </c>
      <c r="E349" s="110" t="s">
        <v>1310</v>
      </c>
      <c r="F349" s="72" t="s">
        <v>77</v>
      </c>
      <c r="G349" s="72" t="s">
        <v>76</v>
      </c>
      <c r="H349" s="92"/>
      <c r="K349" s="70" t="s">
        <v>77</v>
      </c>
      <c r="L349" s="40" t="s">
        <v>449</v>
      </c>
      <c r="M349" s="40" t="s">
        <v>449</v>
      </c>
      <c r="N349" s="40" t="s">
        <v>449</v>
      </c>
      <c r="O349" s="40" t="s">
        <v>449</v>
      </c>
      <c r="P349" s="134" t="s">
        <v>1342</v>
      </c>
    </row>
    <row r="350" spans="1:16" x14ac:dyDescent="0.2">
      <c r="A350" s="70" t="s">
        <v>1244</v>
      </c>
      <c r="B350" s="108" t="s">
        <v>1257</v>
      </c>
      <c r="C350" s="72" t="s">
        <v>778</v>
      </c>
      <c r="D350" s="131">
        <v>45468</v>
      </c>
      <c r="E350" s="110" t="s">
        <v>1311</v>
      </c>
      <c r="F350" s="72" t="s">
        <v>77</v>
      </c>
      <c r="G350" s="72" t="s">
        <v>78</v>
      </c>
      <c r="H350" s="92">
        <v>45469</v>
      </c>
      <c r="I350" s="72">
        <v>2</v>
      </c>
      <c r="J350" s="72">
        <v>300</v>
      </c>
      <c r="K350" s="70" t="s">
        <v>77</v>
      </c>
      <c r="L350" s="40" t="s">
        <v>449</v>
      </c>
      <c r="M350" s="40" t="s">
        <v>449</v>
      </c>
      <c r="N350" s="40" t="s">
        <v>449</v>
      </c>
      <c r="O350" s="40" t="s">
        <v>449</v>
      </c>
    </row>
    <row r="351" spans="1:16" x14ac:dyDescent="0.2">
      <c r="A351" s="70" t="s">
        <v>1244</v>
      </c>
      <c r="B351" s="108" t="s">
        <v>1258</v>
      </c>
      <c r="C351" s="72" t="s">
        <v>778</v>
      </c>
      <c r="D351" s="131">
        <v>45468</v>
      </c>
      <c r="E351" s="110" t="s">
        <v>1312</v>
      </c>
      <c r="F351" s="72" t="s">
        <v>77</v>
      </c>
      <c r="G351" s="72" t="s">
        <v>78</v>
      </c>
      <c r="H351" s="92">
        <v>45477</v>
      </c>
      <c r="I351" s="72">
        <v>8</v>
      </c>
      <c r="J351" s="72">
        <v>300</v>
      </c>
      <c r="K351" s="70" t="s">
        <v>77</v>
      </c>
      <c r="L351" s="40" t="s">
        <v>449</v>
      </c>
      <c r="M351" s="40" t="s">
        <v>449</v>
      </c>
      <c r="N351" s="40" t="s">
        <v>449</v>
      </c>
      <c r="O351" s="40" t="s">
        <v>449</v>
      </c>
    </row>
    <row r="352" spans="1:16" ht="63.75" x14ac:dyDescent="0.2">
      <c r="A352" s="70" t="s">
        <v>1244</v>
      </c>
      <c r="B352" s="108" t="s">
        <v>1259</v>
      </c>
      <c r="C352" s="72" t="s">
        <v>778</v>
      </c>
      <c r="D352" s="131">
        <v>45470</v>
      </c>
      <c r="E352" s="110" t="s">
        <v>1343</v>
      </c>
      <c r="F352" s="72" t="s">
        <v>77</v>
      </c>
      <c r="G352" s="72" t="s">
        <v>79</v>
      </c>
      <c r="H352" s="92">
        <v>45481</v>
      </c>
      <c r="I352" s="72">
        <v>8</v>
      </c>
      <c r="J352" s="72">
        <v>240</v>
      </c>
      <c r="K352" s="70" t="s">
        <v>77</v>
      </c>
      <c r="L352" s="40" t="s">
        <v>449</v>
      </c>
      <c r="M352" s="40" t="s">
        <v>449</v>
      </c>
      <c r="N352" s="40" t="s">
        <v>449</v>
      </c>
      <c r="O352" s="40" t="s">
        <v>449</v>
      </c>
    </row>
    <row r="353" spans="1:16" ht="25.5" x14ac:dyDescent="0.2">
      <c r="A353" s="70" t="s">
        <v>1244</v>
      </c>
      <c r="B353" s="108" t="s">
        <v>1260</v>
      </c>
      <c r="C353" s="72" t="s">
        <v>778</v>
      </c>
      <c r="D353" s="131">
        <v>45473</v>
      </c>
      <c r="E353" s="110" t="s">
        <v>1313</v>
      </c>
      <c r="F353" s="72" t="s">
        <v>24</v>
      </c>
      <c r="G353" s="72" t="s">
        <v>79</v>
      </c>
      <c r="H353" s="92">
        <v>45503</v>
      </c>
      <c r="I353" s="72">
        <v>22</v>
      </c>
      <c r="J353" s="72">
        <v>320</v>
      </c>
      <c r="K353" s="70" t="s">
        <v>77</v>
      </c>
      <c r="L353" s="40" t="s">
        <v>449</v>
      </c>
      <c r="M353" s="40" t="s">
        <v>449</v>
      </c>
      <c r="N353" s="40" t="s">
        <v>449</v>
      </c>
      <c r="O353" s="40" t="s">
        <v>449</v>
      </c>
    </row>
    <row r="354" spans="1:16" ht="51" x14ac:dyDescent="0.2">
      <c r="A354" s="70" t="s">
        <v>1261</v>
      </c>
      <c r="B354" s="108" t="s">
        <v>1262</v>
      </c>
      <c r="C354" s="72" t="s">
        <v>778</v>
      </c>
      <c r="D354" s="131">
        <v>45482</v>
      </c>
      <c r="E354" s="110" t="s">
        <v>1314</v>
      </c>
      <c r="F354" s="72" t="s">
        <v>77</v>
      </c>
      <c r="G354" s="72" t="s">
        <v>78</v>
      </c>
      <c r="H354" s="92">
        <v>45484</v>
      </c>
      <c r="I354" s="72">
        <v>3</v>
      </c>
      <c r="J354" s="72">
        <v>280</v>
      </c>
      <c r="K354" s="70" t="s">
        <v>77</v>
      </c>
      <c r="L354" s="40" t="s">
        <v>449</v>
      </c>
      <c r="M354" s="40" t="s">
        <v>449</v>
      </c>
      <c r="N354" s="40" t="s">
        <v>449</v>
      </c>
      <c r="O354" s="40" t="s">
        <v>449</v>
      </c>
    </row>
    <row r="355" spans="1:16" ht="38.25" x14ac:dyDescent="0.2">
      <c r="A355" s="70" t="s">
        <v>1261</v>
      </c>
      <c r="B355" s="108" t="s">
        <v>1263</v>
      </c>
      <c r="C355" s="72" t="s">
        <v>778</v>
      </c>
      <c r="D355" s="131">
        <v>45491</v>
      </c>
      <c r="E355" s="110" t="s">
        <v>1315</v>
      </c>
      <c r="F355" s="72" t="s">
        <v>77</v>
      </c>
      <c r="G355" s="72" t="s">
        <v>78</v>
      </c>
      <c r="H355" s="92">
        <v>45506</v>
      </c>
      <c r="I355" s="72">
        <v>12</v>
      </c>
      <c r="J355" s="72" t="s">
        <v>1224</v>
      </c>
      <c r="K355" s="70" t="s">
        <v>77</v>
      </c>
      <c r="L355" s="40" t="s">
        <v>449</v>
      </c>
      <c r="M355" s="40" t="s">
        <v>449</v>
      </c>
      <c r="N355" s="40" t="s">
        <v>449</v>
      </c>
      <c r="O355" s="40" t="s">
        <v>449</v>
      </c>
    </row>
    <row r="356" spans="1:16" ht="38.25" x14ac:dyDescent="0.2">
      <c r="A356" s="70" t="s">
        <v>1261</v>
      </c>
      <c r="B356" s="108" t="s">
        <v>1264</v>
      </c>
      <c r="C356" s="72" t="s">
        <v>778</v>
      </c>
      <c r="D356" s="131">
        <v>45499</v>
      </c>
      <c r="E356" s="110" t="s">
        <v>1316</v>
      </c>
      <c r="F356" s="72" t="s">
        <v>77</v>
      </c>
      <c r="G356" s="72" t="s">
        <v>76</v>
      </c>
      <c r="H356" s="92"/>
      <c r="K356" s="70" t="s">
        <v>77</v>
      </c>
      <c r="L356" s="40" t="s">
        <v>449</v>
      </c>
      <c r="M356" s="40" t="s">
        <v>449</v>
      </c>
      <c r="N356" s="40" t="s">
        <v>449</v>
      </c>
      <c r="O356" s="40" t="s">
        <v>449</v>
      </c>
      <c r="P356" s="134" t="s">
        <v>1348</v>
      </c>
    </row>
    <row r="357" spans="1:16" ht="25.5" x14ac:dyDescent="0.2">
      <c r="A357" s="70" t="s">
        <v>1261</v>
      </c>
      <c r="B357" s="108" t="s">
        <v>1265</v>
      </c>
      <c r="C357" s="72" t="s">
        <v>778</v>
      </c>
      <c r="D357" s="131">
        <v>45503</v>
      </c>
      <c r="E357" s="110" t="s">
        <v>1317</v>
      </c>
      <c r="F357" s="72" t="s">
        <v>77</v>
      </c>
      <c r="G357" s="72" t="s">
        <v>79</v>
      </c>
      <c r="H357" s="92">
        <v>45517</v>
      </c>
      <c r="I357" s="72">
        <v>11</v>
      </c>
      <c r="J357" s="72">
        <v>260</v>
      </c>
      <c r="K357" s="70" t="s">
        <v>77</v>
      </c>
      <c r="L357" s="40" t="s">
        <v>449</v>
      </c>
      <c r="M357" s="40" t="s">
        <v>449</v>
      </c>
      <c r="N357" s="40" t="s">
        <v>449</v>
      </c>
      <c r="O357" s="40" t="s">
        <v>449</v>
      </c>
    </row>
    <row r="358" spans="1:16" ht="25.5" x14ac:dyDescent="0.2">
      <c r="A358" s="70" t="s">
        <v>1261</v>
      </c>
      <c r="B358" s="108" t="s">
        <v>1266</v>
      </c>
      <c r="C358" s="72" t="s">
        <v>778</v>
      </c>
      <c r="D358" s="131">
        <v>45510</v>
      </c>
      <c r="E358" s="110" t="s">
        <v>1318</v>
      </c>
      <c r="F358" s="72" t="s">
        <v>77</v>
      </c>
      <c r="G358" s="72" t="s">
        <v>76</v>
      </c>
      <c r="H358" s="92"/>
      <c r="K358" s="70" t="s">
        <v>77</v>
      </c>
      <c r="L358" s="40" t="s">
        <v>449</v>
      </c>
      <c r="M358" s="40" t="s">
        <v>449</v>
      </c>
      <c r="N358" s="40" t="s">
        <v>449</v>
      </c>
      <c r="O358" s="40" t="s">
        <v>449</v>
      </c>
      <c r="P358" s="134" t="s">
        <v>1347</v>
      </c>
    </row>
    <row r="359" spans="1:16" ht="38.25" x14ac:dyDescent="0.2">
      <c r="A359" s="70" t="s">
        <v>1261</v>
      </c>
      <c r="B359" s="108" t="s">
        <v>1267</v>
      </c>
      <c r="C359" s="72" t="s">
        <v>778</v>
      </c>
      <c r="D359" s="131">
        <v>45506</v>
      </c>
      <c r="E359" s="110" t="s">
        <v>1319</v>
      </c>
      <c r="F359" s="72" t="s">
        <v>77</v>
      </c>
      <c r="G359" s="72" t="s">
        <v>95</v>
      </c>
      <c r="H359" s="92">
        <v>45526</v>
      </c>
      <c r="I359" s="72">
        <v>11</v>
      </c>
      <c r="K359" s="70" t="s">
        <v>77</v>
      </c>
      <c r="L359" s="40">
        <v>5</v>
      </c>
      <c r="M359" s="40">
        <v>4</v>
      </c>
      <c r="N359" s="40" t="s">
        <v>449</v>
      </c>
      <c r="O359" s="40">
        <v>5</v>
      </c>
      <c r="P359" s="134" t="s">
        <v>900</v>
      </c>
    </row>
    <row r="360" spans="1:16" ht="51" x14ac:dyDescent="0.2">
      <c r="A360" s="70" t="s">
        <v>1261</v>
      </c>
      <c r="B360" s="108" t="s">
        <v>1268</v>
      </c>
      <c r="C360" s="72" t="s">
        <v>778</v>
      </c>
      <c r="D360" s="131">
        <v>45517</v>
      </c>
      <c r="E360" s="110" t="s">
        <v>1320</v>
      </c>
      <c r="F360" s="72" t="s">
        <v>77</v>
      </c>
      <c r="G360" s="72" t="s">
        <v>78</v>
      </c>
      <c r="H360" s="92">
        <v>45519</v>
      </c>
      <c r="I360" s="72">
        <v>3</v>
      </c>
      <c r="J360" s="72" t="s">
        <v>1224</v>
      </c>
      <c r="K360" s="70" t="s">
        <v>77</v>
      </c>
      <c r="L360" s="40" t="s">
        <v>449</v>
      </c>
      <c r="M360" s="40" t="s">
        <v>449</v>
      </c>
      <c r="N360" s="40" t="s">
        <v>449</v>
      </c>
      <c r="O360" s="40" t="s">
        <v>449</v>
      </c>
    </row>
    <row r="361" spans="1:16" ht="89.25" x14ac:dyDescent="0.2">
      <c r="A361" s="70" t="s">
        <v>1261</v>
      </c>
      <c r="B361" s="108" t="s">
        <v>1269</v>
      </c>
      <c r="C361" s="72" t="s">
        <v>778</v>
      </c>
      <c r="D361" s="131">
        <v>45525</v>
      </c>
      <c r="E361" s="110" t="s">
        <v>1321</v>
      </c>
      <c r="F361" s="72" t="s">
        <v>77</v>
      </c>
      <c r="G361" s="72" t="s">
        <v>78</v>
      </c>
      <c r="H361" s="92">
        <v>45539</v>
      </c>
      <c r="I361" s="72">
        <v>6</v>
      </c>
      <c r="J361" s="72">
        <v>404</v>
      </c>
      <c r="K361" s="70" t="s">
        <v>77</v>
      </c>
      <c r="L361" s="40" t="s">
        <v>449</v>
      </c>
      <c r="M361" s="40" t="s">
        <v>449</v>
      </c>
      <c r="N361" s="40" t="s">
        <v>449</v>
      </c>
      <c r="O361" s="40" t="s">
        <v>449</v>
      </c>
    </row>
    <row r="362" spans="1:16" ht="51" x14ac:dyDescent="0.2">
      <c r="A362" s="70" t="s">
        <v>1261</v>
      </c>
      <c r="B362" s="108" t="s">
        <v>1270</v>
      </c>
      <c r="C362" s="72" t="s">
        <v>778</v>
      </c>
      <c r="D362" s="131">
        <v>45531</v>
      </c>
      <c r="E362" s="110" t="s">
        <v>1322</v>
      </c>
      <c r="F362" s="72" t="s">
        <v>77</v>
      </c>
      <c r="G362" s="72" t="s">
        <v>78</v>
      </c>
      <c r="H362" s="92">
        <v>45541</v>
      </c>
      <c r="I362" s="72">
        <v>6</v>
      </c>
      <c r="J362" s="72" t="s">
        <v>1224</v>
      </c>
      <c r="K362" s="70" t="s">
        <v>77</v>
      </c>
      <c r="L362" s="40" t="s">
        <v>449</v>
      </c>
      <c r="M362" s="40" t="s">
        <v>449</v>
      </c>
      <c r="N362" s="40" t="s">
        <v>449</v>
      </c>
      <c r="O362" s="40" t="s">
        <v>449</v>
      </c>
    </row>
    <row r="363" spans="1:16" ht="25.5" x14ac:dyDescent="0.2">
      <c r="A363" s="70" t="s">
        <v>1261</v>
      </c>
      <c r="B363" s="108" t="s">
        <v>1271</v>
      </c>
      <c r="C363" s="72" t="s">
        <v>778</v>
      </c>
      <c r="D363" s="131">
        <v>45546</v>
      </c>
      <c r="E363" s="110" t="s">
        <v>1344</v>
      </c>
      <c r="F363" s="72" t="s">
        <v>77</v>
      </c>
      <c r="G363" s="72" t="s">
        <v>95</v>
      </c>
      <c r="H363" s="92"/>
      <c r="K363" s="70" t="s">
        <v>77</v>
      </c>
      <c r="L363" s="40" t="s">
        <v>449</v>
      </c>
      <c r="M363" s="40" t="s">
        <v>449</v>
      </c>
      <c r="N363" s="40" t="s">
        <v>449</v>
      </c>
      <c r="O363" s="40" t="s">
        <v>449</v>
      </c>
      <c r="P363" s="134" t="s">
        <v>1345</v>
      </c>
    </row>
    <row r="364" spans="1:16" ht="63.75" x14ac:dyDescent="0.2">
      <c r="A364" s="70" t="s">
        <v>1261</v>
      </c>
      <c r="B364" s="108" t="s">
        <v>1272</v>
      </c>
      <c r="C364" s="72" t="s">
        <v>778</v>
      </c>
      <c r="D364" s="131">
        <v>45546</v>
      </c>
      <c r="E364" s="110" t="s">
        <v>1323</v>
      </c>
      <c r="F364" s="72" t="s">
        <v>77</v>
      </c>
      <c r="G364" s="72" t="s">
        <v>79</v>
      </c>
      <c r="H364" s="92">
        <v>45553</v>
      </c>
      <c r="I364" s="72">
        <v>6</v>
      </c>
      <c r="J364" s="72">
        <v>220</v>
      </c>
      <c r="K364" s="70" t="s">
        <v>77</v>
      </c>
      <c r="L364" s="40" t="s">
        <v>449</v>
      </c>
      <c r="M364" s="40" t="s">
        <v>449</v>
      </c>
      <c r="N364" s="40" t="s">
        <v>449</v>
      </c>
      <c r="O364" s="40" t="s">
        <v>449</v>
      </c>
    </row>
    <row r="365" spans="1:16" ht="25.5" x14ac:dyDescent="0.2">
      <c r="A365" s="70" t="s">
        <v>1261</v>
      </c>
      <c r="B365" s="108" t="s">
        <v>1273</v>
      </c>
      <c r="C365" s="72" t="s">
        <v>778</v>
      </c>
      <c r="D365" s="131">
        <v>45553</v>
      </c>
      <c r="E365" s="110" t="s">
        <v>1324</v>
      </c>
      <c r="F365" s="72" t="s">
        <v>77</v>
      </c>
      <c r="G365" s="72" t="s">
        <v>78</v>
      </c>
      <c r="H365" s="92">
        <v>45568</v>
      </c>
      <c r="I365" s="72">
        <v>12</v>
      </c>
      <c r="J365" s="72" t="s">
        <v>1224</v>
      </c>
      <c r="K365" s="70" t="s">
        <v>77</v>
      </c>
      <c r="L365" s="40" t="s">
        <v>449</v>
      </c>
      <c r="M365" s="40" t="s">
        <v>449</v>
      </c>
      <c r="N365" s="40" t="s">
        <v>449</v>
      </c>
      <c r="O365" s="40" t="s">
        <v>449</v>
      </c>
    </row>
    <row r="366" spans="1:16" ht="25.5" x14ac:dyDescent="0.2">
      <c r="A366" s="70" t="s">
        <v>1261</v>
      </c>
      <c r="B366" s="108" t="s">
        <v>1274</v>
      </c>
      <c r="C366" s="72" t="s">
        <v>778</v>
      </c>
      <c r="D366" s="131">
        <v>45559</v>
      </c>
      <c r="E366" s="110" t="s">
        <v>1325</v>
      </c>
      <c r="F366" s="72" t="s">
        <v>77</v>
      </c>
      <c r="G366" s="72" t="s">
        <v>79</v>
      </c>
      <c r="H366" s="92">
        <v>45568</v>
      </c>
      <c r="I366" s="72">
        <v>8</v>
      </c>
      <c r="J366" s="72">
        <v>260</v>
      </c>
      <c r="K366" s="70" t="s">
        <v>77</v>
      </c>
      <c r="L366" s="40" t="s">
        <v>449</v>
      </c>
      <c r="M366" s="40" t="s">
        <v>449</v>
      </c>
      <c r="N366" s="40" t="s">
        <v>449</v>
      </c>
      <c r="O366" s="40" t="s">
        <v>449</v>
      </c>
    </row>
    <row r="367" spans="1:16" ht="25.5" x14ac:dyDescent="0.2">
      <c r="A367" s="70" t="s">
        <v>1275</v>
      </c>
      <c r="B367" s="108" t="s">
        <v>1276</v>
      </c>
      <c r="C367" s="72" t="s">
        <v>778</v>
      </c>
      <c r="D367" s="131">
        <v>45575</v>
      </c>
      <c r="E367" s="110" t="s">
        <v>1326</v>
      </c>
      <c r="F367" s="72" t="s">
        <v>77</v>
      </c>
      <c r="G367" s="72" t="s">
        <v>76</v>
      </c>
      <c r="H367" s="92"/>
      <c r="I367" s="72">
        <v>1</v>
      </c>
      <c r="K367" s="70" t="s">
        <v>77</v>
      </c>
      <c r="L367" s="40" t="s">
        <v>449</v>
      </c>
      <c r="M367" s="40" t="s">
        <v>449</v>
      </c>
      <c r="N367" s="40" t="s">
        <v>449</v>
      </c>
      <c r="O367" s="40" t="s">
        <v>449</v>
      </c>
      <c r="P367" s="134" t="s">
        <v>1347</v>
      </c>
    </row>
    <row r="368" spans="1:16" ht="38.25" x14ac:dyDescent="0.2">
      <c r="A368" s="70" t="s">
        <v>1275</v>
      </c>
      <c r="B368" s="108" t="s">
        <v>1277</v>
      </c>
      <c r="C368" s="72" t="s">
        <v>778</v>
      </c>
      <c r="D368" s="131">
        <v>45593</v>
      </c>
      <c r="E368" s="110" t="s">
        <v>1327</v>
      </c>
      <c r="F368" s="72" t="s">
        <v>77</v>
      </c>
      <c r="G368" s="72" t="s">
        <v>78</v>
      </c>
      <c r="H368" s="92">
        <v>45601</v>
      </c>
      <c r="I368" s="72">
        <v>6</v>
      </c>
      <c r="J368" s="72">
        <v>380</v>
      </c>
      <c r="K368" s="70" t="s">
        <v>77</v>
      </c>
      <c r="L368" s="40" t="s">
        <v>449</v>
      </c>
      <c r="M368" s="40" t="s">
        <v>449</v>
      </c>
      <c r="N368" s="40" t="s">
        <v>449</v>
      </c>
      <c r="O368" s="40" t="s">
        <v>449</v>
      </c>
    </row>
    <row r="369" spans="1:16" ht="38.25" x14ac:dyDescent="0.2">
      <c r="A369" s="70" t="s">
        <v>1275</v>
      </c>
      <c r="B369" s="108" t="s">
        <v>1278</v>
      </c>
      <c r="C369" s="72" t="s">
        <v>778</v>
      </c>
      <c r="D369" s="131">
        <v>45608</v>
      </c>
      <c r="E369" s="110" t="s">
        <v>1328</v>
      </c>
      <c r="F369" s="72" t="s">
        <v>77</v>
      </c>
      <c r="G369" s="72" t="s">
        <v>95</v>
      </c>
      <c r="H369" s="92"/>
      <c r="K369" s="70" t="s">
        <v>77</v>
      </c>
      <c r="L369" s="40" t="s">
        <v>449</v>
      </c>
      <c r="M369" s="40" t="s">
        <v>449</v>
      </c>
      <c r="N369" s="40" t="s">
        <v>449</v>
      </c>
      <c r="O369" s="40" t="s">
        <v>449</v>
      </c>
      <c r="P369" s="134" t="s">
        <v>1341</v>
      </c>
    </row>
    <row r="370" spans="1:16" ht="38.25" x14ac:dyDescent="0.2">
      <c r="A370" s="70" t="s">
        <v>1275</v>
      </c>
      <c r="B370" s="108" t="s">
        <v>1279</v>
      </c>
      <c r="C370" s="72" t="s">
        <v>778</v>
      </c>
      <c r="D370" s="131">
        <v>45608</v>
      </c>
      <c r="E370" s="110" t="s">
        <v>1329</v>
      </c>
      <c r="F370" s="72" t="s">
        <v>77</v>
      </c>
      <c r="G370" s="72" t="s">
        <v>78</v>
      </c>
      <c r="H370" s="92">
        <v>45623</v>
      </c>
      <c r="I370" s="72">
        <v>12</v>
      </c>
      <c r="J370" s="72">
        <v>320</v>
      </c>
      <c r="K370" s="70" t="s">
        <v>77</v>
      </c>
      <c r="L370" s="40" t="s">
        <v>449</v>
      </c>
      <c r="M370" s="40" t="s">
        <v>449</v>
      </c>
      <c r="N370" s="40" t="s">
        <v>449</v>
      </c>
      <c r="O370" s="40" t="s">
        <v>449</v>
      </c>
    </row>
    <row r="371" spans="1:16" ht="51" x14ac:dyDescent="0.2">
      <c r="A371" s="70" t="s">
        <v>1275</v>
      </c>
      <c r="B371" s="108" t="s">
        <v>1280</v>
      </c>
      <c r="C371" s="72" t="s">
        <v>778</v>
      </c>
      <c r="D371" s="131">
        <v>45609</v>
      </c>
      <c r="E371" s="110" t="s">
        <v>1330</v>
      </c>
      <c r="F371" s="72" t="s">
        <v>77</v>
      </c>
      <c r="G371" s="72" t="s">
        <v>79</v>
      </c>
      <c r="H371" s="92">
        <v>45614</v>
      </c>
      <c r="I371" s="72">
        <v>4</v>
      </c>
      <c r="J371" s="72">
        <v>320</v>
      </c>
      <c r="K371" s="70" t="s">
        <v>77</v>
      </c>
      <c r="L371" s="40" t="s">
        <v>449</v>
      </c>
      <c r="M371" s="40" t="s">
        <v>449</v>
      </c>
      <c r="N371" s="40" t="s">
        <v>449</v>
      </c>
      <c r="O371" s="40" t="s">
        <v>449</v>
      </c>
    </row>
    <row r="372" spans="1:16" ht="63.75" x14ac:dyDescent="0.2">
      <c r="A372" s="70" t="s">
        <v>1275</v>
      </c>
      <c r="B372" s="108" t="s">
        <v>1281</v>
      </c>
      <c r="C372" s="72" t="s">
        <v>778</v>
      </c>
      <c r="D372" s="131">
        <v>45609</v>
      </c>
      <c r="E372" s="110" t="s">
        <v>1331</v>
      </c>
      <c r="F372" s="72" t="s">
        <v>77</v>
      </c>
      <c r="G372" s="72" t="s">
        <v>78</v>
      </c>
      <c r="H372" s="92">
        <v>45624</v>
      </c>
      <c r="I372" s="72">
        <v>12</v>
      </c>
      <c r="J372" s="72">
        <v>320</v>
      </c>
      <c r="K372" s="70" t="s">
        <v>77</v>
      </c>
      <c r="L372" s="40" t="s">
        <v>449</v>
      </c>
      <c r="M372" s="40" t="s">
        <v>449</v>
      </c>
      <c r="N372" s="40" t="s">
        <v>449</v>
      </c>
      <c r="O372" s="40" t="s">
        <v>449</v>
      </c>
    </row>
    <row r="373" spans="1:16" x14ac:dyDescent="0.2">
      <c r="A373" s="70" t="s">
        <v>1275</v>
      </c>
      <c r="B373" s="108" t="s">
        <v>1282</v>
      </c>
      <c r="C373" s="72" t="s">
        <v>778</v>
      </c>
      <c r="D373" s="131">
        <v>45610</v>
      </c>
      <c r="E373" s="110" t="s">
        <v>1332</v>
      </c>
      <c r="F373" s="72" t="s">
        <v>77</v>
      </c>
      <c r="G373" s="72" t="s">
        <v>78</v>
      </c>
      <c r="H373" s="92">
        <v>45665</v>
      </c>
      <c r="I373" s="72">
        <v>10</v>
      </c>
      <c r="J373" s="72">
        <v>0</v>
      </c>
      <c r="K373" s="70" t="s">
        <v>77</v>
      </c>
      <c r="L373" s="40" t="s">
        <v>449</v>
      </c>
      <c r="M373" s="40" t="s">
        <v>449</v>
      </c>
      <c r="N373" s="40" t="s">
        <v>449</v>
      </c>
      <c r="O373" s="40" t="s">
        <v>449</v>
      </c>
      <c r="P373" s="134" t="s">
        <v>1346</v>
      </c>
    </row>
    <row r="374" spans="1:16" ht="25.5" x14ac:dyDescent="0.2">
      <c r="A374" s="70" t="s">
        <v>1275</v>
      </c>
      <c r="B374" s="108" t="s">
        <v>1283</v>
      </c>
      <c r="C374" s="72" t="s">
        <v>778</v>
      </c>
      <c r="D374" s="131">
        <v>45618</v>
      </c>
      <c r="E374" s="110" t="s">
        <v>1333</v>
      </c>
      <c r="F374" s="72" t="s">
        <v>77</v>
      </c>
      <c r="G374" s="72" t="s">
        <v>78</v>
      </c>
      <c r="H374" s="92">
        <v>45624</v>
      </c>
      <c r="I374" s="72">
        <v>5</v>
      </c>
      <c r="J374" s="72">
        <v>240</v>
      </c>
      <c r="K374" s="70" t="s">
        <v>77</v>
      </c>
      <c r="L374" s="40" t="s">
        <v>449</v>
      </c>
      <c r="M374" s="40" t="s">
        <v>449</v>
      </c>
      <c r="N374" s="40" t="s">
        <v>449</v>
      </c>
      <c r="O374" s="40" t="s">
        <v>449</v>
      </c>
    </row>
    <row r="375" spans="1:16" ht="25.5" x14ac:dyDescent="0.2">
      <c r="A375" s="70" t="s">
        <v>1275</v>
      </c>
      <c r="B375" s="108" t="s">
        <v>1284</v>
      </c>
      <c r="C375" s="72" t="s">
        <v>778</v>
      </c>
      <c r="D375" s="131">
        <v>45621</v>
      </c>
      <c r="E375" s="110" t="s">
        <v>1334</v>
      </c>
      <c r="F375" s="72" t="s">
        <v>77</v>
      </c>
      <c r="G375" s="72" t="s">
        <v>78</v>
      </c>
      <c r="H375" s="92">
        <v>45623</v>
      </c>
      <c r="I375" s="72">
        <v>3</v>
      </c>
      <c r="J375" s="72">
        <v>240</v>
      </c>
      <c r="K375" s="70" t="s">
        <v>77</v>
      </c>
      <c r="L375" s="40" t="s">
        <v>449</v>
      </c>
      <c r="M375" s="40" t="s">
        <v>449</v>
      </c>
      <c r="N375" s="40" t="s">
        <v>449</v>
      </c>
      <c r="O375" s="40" t="s">
        <v>449</v>
      </c>
    </row>
    <row r="376" spans="1:16" ht="38.25" x14ac:dyDescent="0.2">
      <c r="A376" s="70" t="s">
        <v>1275</v>
      </c>
      <c r="B376" s="108" t="s">
        <v>1285</v>
      </c>
      <c r="C376" s="72" t="s">
        <v>778</v>
      </c>
      <c r="D376" s="131">
        <v>45622</v>
      </c>
      <c r="E376" s="110" t="s">
        <v>1335</v>
      </c>
      <c r="F376" s="72" t="s">
        <v>24</v>
      </c>
      <c r="G376" s="72" t="s">
        <v>78</v>
      </c>
      <c r="H376" s="92">
        <v>45664</v>
      </c>
      <c r="I376" s="72">
        <v>27</v>
      </c>
      <c r="J376" s="72" t="s">
        <v>1224</v>
      </c>
      <c r="K376" s="70" t="s">
        <v>77</v>
      </c>
      <c r="L376" s="40" t="s">
        <v>449</v>
      </c>
      <c r="M376" s="40" t="s">
        <v>449</v>
      </c>
      <c r="N376" s="40" t="s">
        <v>449</v>
      </c>
      <c r="O376" s="40" t="s">
        <v>449</v>
      </c>
    </row>
    <row r="377" spans="1:16" ht="25.5" x14ac:dyDescent="0.2">
      <c r="A377" s="70" t="s">
        <v>1275</v>
      </c>
      <c r="B377" s="108" t="s">
        <v>1286</v>
      </c>
      <c r="C377" s="72" t="s">
        <v>778</v>
      </c>
      <c r="D377" s="131">
        <v>45624</v>
      </c>
      <c r="E377" s="110" t="s">
        <v>1336</v>
      </c>
      <c r="F377" s="72" t="s">
        <v>77</v>
      </c>
      <c r="G377" s="72" t="s">
        <v>78</v>
      </c>
      <c r="H377" s="92">
        <v>45639</v>
      </c>
      <c r="I377" s="72">
        <v>12</v>
      </c>
      <c r="J377" s="72">
        <v>260</v>
      </c>
      <c r="K377" s="70" t="s">
        <v>77</v>
      </c>
      <c r="L377" s="40" t="s">
        <v>449</v>
      </c>
      <c r="M377" s="40" t="s">
        <v>449</v>
      </c>
      <c r="N377" s="40" t="s">
        <v>449</v>
      </c>
      <c r="O377" s="40" t="s">
        <v>449</v>
      </c>
    </row>
    <row r="378" spans="1:16" ht="38.25" x14ac:dyDescent="0.2">
      <c r="A378" s="70" t="s">
        <v>1275</v>
      </c>
      <c r="B378" s="108" t="s">
        <v>1287</v>
      </c>
      <c r="C378" s="72" t="s">
        <v>778</v>
      </c>
      <c r="D378" s="131"/>
      <c r="E378" s="110" t="s">
        <v>1337</v>
      </c>
      <c r="F378" s="72" t="s">
        <v>77</v>
      </c>
      <c r="G378" s="72" t="s">
        <v>78</v>
      </c>
      <c r="H378" s="92">
        <v>45644</v>
      </c>
      <c r="I378" s="72">
        <v>13</v>
      </c>
      <c r="J378" s="72" t="s">
        <v>1224</v>
      </c>
      <c r="K378" s="70" t="s">
        <v>77</v>
      </c>
      <c r="L378" s="40" t="s">
        <v>449</v>
      </c>
      <c r="M378" s="40" t="s">
        <v>449</v>
      </c>
      <c r="N378" s="40" t="s">
        <v>449</v>
      </c>
      <c r="O378" s="40" t="s">
        <v>449</v>
      </c>
    </row>
    <row r="379" spans="1:16" ht="25.5" x14ac:dyDescent="0.2">
      <c r="A379" s="70" t="s">
        <v>1275</v>
      </c>
      <c r="B379" s="108" t="s">
        <v>1288</v>
      </c>
      <c r="C379" s="72" t="s">
        <v>778</v>
      </c>
      <c r="D379" s="131">
        <v>45637</v>
      </c>
      <c r="E379" s="110" t="s">
        <v>1338</v>
      </c>
      <c r="F379" s="72" t="s">
        <v>77</v>
      </c>
      <c r="G379" s="72" t="s">
        <v>76</v>
      </c>
      <c r="H379" s="92"/>
      <c r="K379" s="70" t="s">
        <v>77</v>
      </c>
      <c r="L379" s="40" t="s">
        <v>449</v>
      </c>
      <c r="M379" s="40" t="s">
        <v>449</v>
      </c>
      <c r="N379" s="40" t="s">
        <v>449</v>
      </c>
      <c r="O379" s="40" t="s">
        <v>449</v>
      </c>
      <c r="P379" s="134" t="s">
        <v>1349</v>
      </c>
    </row>
    <row r="380" spans="1:16" ht="51" x14ac:dyDescent="0.2">
      <c r="A380" s="70" t="s">
        <v>1275</v>
      </c>
      <c r="B380" s="108" t="s">
        <v>1289</v>
      </c>
      <c r="C380" s="72" t="s">
        <v>778</v>
      </c>
      <c r="D380" s="131">
        <v>45643</v>
      </c>
      <c r="E380" s="110" t="s">
        <v>1350</v>
      </c>
      <c r="F380" s="72" t="s">
        <v>24</v>
      </c>
      <c r="G380" s="72" t="s">
        <v>100</v>
      </c>
      <c r="H380" s="92"/>
      <c r="K380" s="70" t="s">
        <v>77</v>
      </c>
      <c r="L380" s="40" t="s">
        <v>449</v>
      </c>
      <c r="M380" s="40" t="s">
        <v>449</v>
      </c>
      <c r="N380" s="40" t="s">
        <v>449</v>
      </c>
      <c r="O380" s="40" t="s">
        <v>449</v>
      </c>
    </row>
    <row r="381" spans="1:16" ht="51" x14ac:dyDescent="0.2">
      <c r="A381" s="70" t="s">
        <v>1275</v>
      </c>
      <c r="B381" s="108" t="s">
        <v>1290</v>
      </c>
      <c r="C381" s="72" t="s">
        <v>778</v>
      </c>
      <c r="D381" s="131">
        <v>45646</v>
      </c>
      <c r="E381" s="110" t="s">
        <v>1339</v>
      </c>
      <c r="F381" s="72" t="s">
        <v>24</v>
      </c>
      <c r="G381" s="72" t="s">
        <v>78</v>
      </c>
      <c r="H381" s="92">
        <v>45685</v>
      </c>
      <c r="I381" s="72">
        <v>23</v>
      </c>
      <c r="J381" s="72" t="s">
        <v>1224</v>
      </c>
      <c r="K381" s="70" t="s">
        <v>77</v>
      </c>
      <c r="L381" s="40" t="s">
        <v>449</v>
      </c>
      <c r="M381" s="40" t="s">
        <v>449</v>
      </c>
      <c r="N381" s="40" t="s">
        <v>449</v>
      </c>
      <c r="O381" s="40" t="s">
        <v>449</v>
      </c>
    </row>
  </sheetData>
  <autoFilter ref="A1:P381" xr:uid="{00000000-0001-0000-0300-000000000000}">
    <filterColumn colId="11" showButton="0"/>
    <filterColumn colId="12" showButton="0"/>
    <filterColumn colId="13" showButton="0"/>
  </autoFilter>
  <mergeCells count="1">
    <mergeCell ref="L1:O1"/>
  </mergeCells>
  <phoneticPr fontId="24" type="noConversion"/>
  <dataValidations disablePrompts="1" count="4">
    <dataValidation type="list" allowBlank="1" sqref="F3:F14 F16:F44" xr:uid="{00000000-0002-0000-0300-000002000000}">
      <formula1>"YES,NO"</formula1>
    </dataValidation>
    <dataValidation type="list" allowBlank="1" sqref="K3:K115" xr:uid="{00000000-0002-0000-0300-000000000000}">
      <formula1>"Yes,No"</formula1>
    </dataValidation>
    <dataValidation type="list" allowBlank="1" sqref="C274:C276 C122:C128 C130:C132 C134:C135 C137:C144 C146:C148 C151:C152 C156:C172 C232:C238 C240:C256 C258:C267 C269:C272 C174:C230 C3:C120" xr:uid="{00000000-0002-0000-0300-000001000000}">
      <formula1>"eFOI,STANDARD"</formula1>
    </dataValidation>
    <dataValidation type="list" allowBlank="1" sqref="G102:G104 G3:G6 G8 G12:G20 G240:G241 G27:G29 G49:G53 G57 G59:G61 G63 G31:G47 G268:G274 G66:G71 G73:G75 G83:G86 G88 G90:G99 G107:G109 G116:G117 G120 G122:G124 G126 G129:G130 G132 G134 G136:G137 G139 G143 G146 G150:G151 G154 G79 G156:G163 G181 G195 G199 G201 G203:G204 G206:G208 G214:G218 G220 G222:G224 G226:G230 G232 G183:G191 G234:G237 G243:G250 G252 G256:G260 G262 G266 G113:G114 G165:G179" xr:uid="{00000000-0002-0000-0300-000003000000}">
      <formula1>"Proactively disclosed,Successful,Partially Successful,Info under Exceptions List,Info not maintained,Invalid request,Closed,Pending,Accepted,Awaiting Clarification,Processing,Referred"</formula1>
    </dataValidation>
  </dataValidations>
  <printOptions horizontalCentered="1" gridLines="1"/>
  <pageMargins left="0.7" right="0.7" top="0.75" bottom="0.75" header="0" footer="0"/>
  <pageSetup paperSize="9" scale="41" fitToHeight="0" pageOrder="overThenDown" orientation="landscape" cellComments="atEn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fitToPage="1"/>
  </sheetPr>
  <dimension ref="A1:Z45"/>
  <sheetViews>
    <sheetView workbookViewId="0"/>
  </sheetViews>
  <sheetFormatPr defaultColWidth="12.5703125" defaultRowHeight="15.75" customHeight="1" x14ac:dyDescent="0.2"/>
  <cols>
    <col min="1" max="1" width="12.42578125" customWidth="1"/>
    <col min="2" max="2" width="13.28515625" customWidth="1"/>
    <col min="3" max="3" width="8.140625" customWidth="1"/>
    <col min="4" max="4" width="9.140625" customWidth="1"/>
    <col min="5" max="5" width="10.5703125" customWidth="1"/>
    <col min="6" max="6" width="13.42578125" customWidth="1"/>
    <col min="7" max="7" width="2.85546875" customWidth="1"/>
    <col min="8" max="8" width="11.7109375" customWidth="1"/>
    <col min="9" max="9" width="9.85546875" customWidth="1"/>
    <col min="10" max="10" width="10.140625" customWidth="1"/>
    <col min="11" max="11" width="9.140625" customWidth="1"/>
    <col min="12" max="13" width="11.5703125" customWidth="1"/>
    <col min="14" max="14" width="9.42578125" customWidth="1"/>
    <col min="15" max="15" width="10" customWidth="1"/>
    <col min="16" max="16" width="9.5703125" customWidth="1"/>
    <col min="19" max="19" width="11.28515625" customWidth="1"/>
    <col min="20" max="20" width="3.85546875" customWidth="1"/>
    <col min="21" max="21" width="11" customWidth="1"/>
    <col min="22" max="23" width="9.140625" customWidth="1"/>
    <col min="24" max="24" width="10.85546875" customWidth="1"/>
    <col min="25" max="25" width="10.140625" customWidth="1"/>
    <col min="26" max="26" width="3.85546875" customWidth="1"/>
  </cols>
  <sheetData>
    <row r="1" spans="1:26" ht="12.75" x14ac:dyDescent="0.2">
      <c r="A1" s="152" t="s">
        <v>80</v>
      </c>
      <c r="B1" s="152" t="s">
        <v>81</v>
      </c>
      <c r="C1" s="152" t="s">
        <v>82</v>
      </c>
      <c r="D1" s="152" t="s">
        <v>83</v>
      </c>
      <c r="E1" s="152" t="s">
        <v>84</v>
      </c>
      <c r="F1" s="152" t="s">
        <v>29</v>
      </c>
      <c r="G1" s="150"/>
      <c r="H1" s="153" t="s">
        <v>85</v>
      </c>
      <c r="I1" s="151" t="s">
        <v>86</v>
      </c>
      <c r="J1" s="148"/>
      <c r="K1" s="148"/>
      <c r="L1" s="148"/>
      <c r="M1" s="148"/>
      <c r="N1" s="148"/>
      <c r="O1" s="148"/>
      <c r="P1" s="148"/>
      <c r="Q1" s="153" t="s">
        <v>87</v>
      </c>
      <c r="R1" s="153" t="s">
        <v>88</v>
      </c>
      <c r="S1" s="154" t="s">
        <v>89</v>
      </c>
      <c r="T1" s="22"/>
      <c r="U1" s="151" t="s">
        <v>90</v>
      </c>
      <c r="V1" s="151" t="s">
        <v>91</v>
      </c>
      <c r="W1" s="148"/>
      <c r="X1" s="148"/>
      <c r="Y1" s="148"/>
      <c r="Z1" s="22"/>
    </row>
    <row r="2" spans="1:26" ht="36" x14ac:dyDescent="0.2">
      <c r="A2" s="148"/>
      <c r="B2" s="148"/>
      <c r="C2" s="148"/>
      <c r="D2" s="148"/>
      <c r="E2" s="148"/>
      <c r="F2" s="148"/>
      <c r="G2" s="148"/>
      <c r="H2" s="148"/>
      <c r="I2" s="23" t="s">
        <v>78</v>
      </c>
      <c r="J2" s="23" t="s">
        <v>92</v>
      </c>
      <c r="K2" s="23" t="s">
        <v>79</v>
      </c>
      <c r="L2" s="25" t="s">
        <v>93</v>
      </c>
      <c r="M2" s="26" t="s">
        <v>94</v>
      </c>
      <c r="N2" s="26" t="s">
        <v>95</v>
      </c>
      <c r="O2" s="26" t="s">
        <v>96</v>
      </c>
      <c r="P2" s="26" t="s">
        <v>76</v>
      </c>
      <c r="Q2" s="148"/>
      <c r="R2" s="148"/>
      <c r="S2" s="148"/>
      <c r="T2" s="22"/>
      <c r="U2" s="148"/>
      <c r="V2" s="24" t="s">
        <v>97</v>
      </c>
      <c r="W2" s="24" t="s">
        <v>98</v>
      </c>
      <c r="X2" s="24" t="s">
        <v>99</v>
      </c>
      <c r="Y2" s="24" t="s">
        <v>100</v>
      </c>
      <c r="Z2" s="22"/>
    </row>
    <row r="3" spans="1:26" ht="280.5" x14ac:dyDescent="0.2">
      <c r="A3" s="27" t="s">
        <v>101</v>
      </c>
      <c r="B3" s="27" t="s">
        <v>102</v>
      </c>
      <c r="C3" s="27" t="s">
        <v>103</v>
      </c>
      <c r="D3" s="27" t="s">
        <v>104</v>
      </c>
      <c r="E3" s="27" t="s">
        <v>40</v>
      </c>
      <c r="F3" s="27" t="s">
        <v>105</v>
      </c>
      <c r="G3" s="150"/>
      <c r="H3" s="27" t="s">
        <v>106</v>
      </c>
      <c r="I3" s="27" t="s">
        <v>107</v>
      </c>
      <c r="J3" s="27" t="s">
        <v>108</v>
      </c>
      <c r="K3" s="27" t="s">
        <v>109</v>
      </c>
      <c r="L3" s="27" t="s">
        <v>110</v>
      </c>
      <c r="M3" s="27" t="s">
        <v>111</v>
      </c>
      <c r="N3" s="27" t="s">
        <v>112</v>
      </c>
      <c r="O3" s="27" t="s">
        <v>113</v>
      </c>
      <c r="P3" s="27" t="s">
        <v>114</v>
      </c>
      <c r="Q3" s="27" t="s">
        <v>115</v>
      </c>
      <c r="R3" s="27" t="s">
        <v>116</v>
      </c>
      <c r="S3" s="27" t="s">
        <v>117</v>
      </c>
      <c r="T3" s="22"/>
      <c r="U3" s="27" t="s">
        <v>118</v>
      </c>
      <c r="V3" s="27" t="s">
        <v>119</v>
      </c>
      <c r="W3" s="27" t="s">
        <v>120</v>
      </c>
      <c r="X3" s="27" t="s">
        <v>121</v>
      </c>
      <c r="Y3" s="27" t="s">
        <v>122</v>
      </c>
      <c r="Z3" s="22"/>
    </row>
    <row r="4" spans="1:26" ht="12.75" x14ac:dyDescent="0.2">
      <c r="A4" s="21"/>
      <c r="B4" s="21"/>
      <c r="C4" s="21"/>
      <c r="D4" s="21"/>
      <c r="E4" s="28" t="s">
        <v>57</v>
      </c>
      <c r="F4" s="28" t="s">
        <v>75</v>
      </c>
      <c r="G4" s="148"/>
      <c r="H4" s="21"/>
      <c r="I4" s="21"/>
      <c r="J4" s="21"/>
      <c r="K4" s="21"/>
      <c r="L4" s="21"/>
      <c r="M4" s="21"/>
      <c r="N4" s="21"/>
      <c r="O4" s="21"/>
      <c r="P4" s="21"/>
      <c r="Q4" s="21"/>
      <c r="R4" s="29"/>
      <c r="S4" s="29"/>
      <c r="T4" s="30"/>
      <c r="U4" s="21"/>
      <c r="V4" s="21"/>
      <c r="W4" s="21"/>
      <c r="X4" s="21"/>
      <c r="Y4" s="21"/>
      <c r="Z4" s="31"/>
    </row>
    <row r="5" spans="1:26" ht="12.75" x14ac:dyDescent="0.2">
      <c r="A5" s="21"/>
      <c r="B5" s="21"/>
      <c r="C5" s="21"/>
      <c r="D5" s="21"/>
      <c r="E5" s="28" t="s">
        <v>57</v>
      </c>
      <c r="F5" s="28" t="s">
        <v>123</v>
      </c>
      <c r="G5" s="30"/>
      <c r="H5" s="21"/>
      <c r="I5" s="21"/>
      <c r="J5" s="21"/>
      <c r="K5" s="21"/>
      <c r="L5" s="21"/>
      <c r="M5" s="21"/>
      <c r="N5" s="21"/>
      <c r="O5" s="21"/>
      <c r="P5" s="21"/>
      <c r="Q5" s="21"/>
      <c r="R5" s="29"/>
      <c r="S5" s="29"/>
      <c r="T5" s="30"/>
      <c r="U5" s="21"/>
      <c r="V5" s="21"/>
      <c r="W5" s="21"/>
      <c r="X5" s="21"/>
      <c r="Y5" s="21"/>
      <c r="Z5" s="31"/>
    </row>
    <row r="6" spans="1:26" ht="12.75" x14ac:dyDescent="0.2">
      <c r="A6" s="21"/>
      <c r="B6" s="21"/>
      <c r="C6" s="21"/>
      <c r="D6" s="21"/>
      <c r="E6" s="28" t="s">
        <v>58</v>
      </c>
      <c r="F6" s="28" t="s">
        <v>75</v>
      </c>
      <c r="G6" s="30"/>
      <c r="H6" s="21"/>
      <c r="I6" s="21"/>
      <c r="J6" s="21"/>
      <c r="K6" s="21"/>
      <c r="L6" s="21"/>
      <c r="M6" s="21"/>
      <c r="N6" s="21"/>
      <c r="O6" s="21"/>
      <c r="P6" s="21"/>
      <c r="Q6" s="21"/>
      <c r="R6" s="29"/>
      <c r="S6" s="29"/>
      <c r="T6" s="30"/>
      <c r="U6" s="21"/>
      <c r="V6" s="21"/>
      <c r="W6" s="21"/>
      <c r="X6" s="21"/>
      <c r="Y6" s="21"/>
      <c r="Z6" s="31"/>
    </row>
    <row r="7" spans="1:26" ht="12.75" x14ac:dyDescent="0.2">
      <c r="A7" s="21"/>
      <c r="B7" s="21"/>
      <c r="C7" s="21"/>
      <c r="D7" s="21"/>
      <c r="E7" s="28" t="s">
        <v>58</v>
      </c>
      <c r="F7" s="28" t="s">
        <v>123</v>
      </c>
      <c r="G7" s="30"/>
      <c r="H7" s="21"/>
      <c r="I7" s="21"/>
      <c r="J7" s="21"/>
      <c r="K7" s="21"/>
      <c r="L7" s="21"/>
      <c r="M7" s="21"/>
      <c r="N7" s="21"/>
      <c r="O7" s="21"/>
      <c r="P7" s="21"/>
      <c r="Q7" s="21"/>
      <c r="R7" s="29"/>
      <c r="S7" s="29"/>
      <c r="T7" s="30"/>
      <c r="U7" s="21"/>
      <c r="V7" s="21"/>
      <c r="W7" s="21"/>
      <c r="X7" s="21"/>
      <c r="Y7" s="21"/>
      <c r="Z7" s="31"/>
    </row>
    <row r="8" spans="1:26" ht="12.75" x14ac:dyDescent="0.2">
      <c r="A8" s="21"/>
      <c r="B8" s="21"/>
      <c r="C8" s="21"/>
      <c r="D8" s="21"/>
      <c r="E8" s="28" t="s">
        <v>59</v>
      </c>
      <c r="F8" s="28" t="s">
        <v>75</v>
      </c>
      <c r="G8" s="30"/>
      <c r="H8" s="21"/>
      <c r="I8" s="21"/>
      <c r="J8" s="21"/>
      <c r="K8" s="21"/>
      <c r="L8" s="21"/>
      <c r="M8" s="21"/>
      <c r="N8" s="21"/>
      <c r="O8" s="21"/>
      <c r="P8" s="21"/>
      <c r="Q8" s="21"/>
      <c r="R8" s="29"/>
      <c r="S8" s="29"/>
      <c r="T8" s="30"/>
      <c r="U8" s="21"/>
      <c r="V8" s="21"/>
      <c r="W8" s="21"/>
      <c r="X8" s="21"/>
      <c r="Y8" s="21"/>
      <c r="Z8" s="31"/>
    </row>
    <row r="9" spans="1:26" ht="12.75" x14ac:dyDescent="0.2">
      <c r="A9" s="21"/>
      <c r="B9" s="21"/>
      <c r="C9" s="21"/>
      <c r="D9" s="21"/>
      <c r="E9" s="28" t="s">
        <v>59</v>
      </c>
      <c r="F9" s="28" t="s">
        <v>123</v>
      </c>
      <c r="G9" s="30"/>
      <c r="H9" s="21"/>
      <c r="I9" s="21"/>
      <c r="J9" s="21"/>
      <c r="K9" s="21"/>
      <c r="L9" s="21"/>
      <c r="M9" s="21"/>
      <c r="N9" s="21"/>
      <c r="O9" s="21"/>
      <c r="P9" s="21"/>
      <c r="Q9" s="21"/>
      <c r="R9" s="29"/>
      <c r="S9" s="21"/>
      <c r="T9" s="30"/>
      <c r="U9" s="21"/>
      <c r="V9" s="21"/>
      <c r="W9" s="21"/>
      <c r="X9" s="21"/>
      <c r="Y9" s="21"/>
      <c r="Z9" s="31"/>
    </row>
    <row r="10" spans="1:26" ht="12.75" x14ac:dyDescent="0.2">
      <c r="A10" s="21"/>
      <c r="B10" s="21"/>
      <c r="C10" s="21"/>
      <c r="D10" s="21"/>
      <c r="E10" s="28" t="s">
        <v>60</v>
      </c>
      <c r="F10" s="28" t="s">
        <v>75</v>
      </c>
      <c r="G10" s="30"/>
      <c r="H10" s="21"/>
      <c r="I10" s="21"/>
      <c r="J10" s="21"/>
      <c r="K10" s="21"/>
      <c r="L10" s="21"/>
      <c r="M10" s="21"/>
      <c r="N10" s="21"/>
      <c r="O10" s="21"/>
      <c r="P10" s="21"/>
      <c r="Q10" s="21"/>
      <c r="R10" s="29"/>
      <c r="S10" s="21"/>
      <c r="T10" s="30"/>
      <c r="U10" s="21"/>
      <c r="V10" s="21"/>
      <c r="W10" s="21"/>
      <c r="X10" s="21"/>
      <c r="Y10" s="21"/>
      <c r="Z10" s="31"/>
    </row>
    <row r="11" spans="1:26" ht="12.75" x14ac:dyDescent="0.2">
      <c r="A11" s="21"/>
      <c r="B11" s="21"/>
      <c r="C11" s="21"/>
      <c r="D11" s="21"/>
      <c r="E11" s="28" t="s">
        <v>60</v>
      </c>
      <c r="F11" s="28" t="s">
        <v>123</v>
      </c>
      <c r="G11" s="30"/>
      <c r="H11" s="21"/>
      <c r="I11" s="21"/>
      <c r="J11" s="21"/>
      <c r="K11" s="21"/>
      <c r="L11" s="21"/>
      <c r="M11" s="21"/>
      <c r="N11" s="21"/>
      <c r="O11" s="21"/>
      <c r="P11" s="21"/>
      <c r="Q11" s="21"/>
      <c r="R11" s="29"/>
      <c r="S11" s="21"/>
      <c r="T11" s="30"/>
      <c r="U11" s="21"/>
      <c r="V11" s="21"/>
      <c r="W11" s="21"/>
      <c r="X11" s="21"/>
      <c r="Y11" s="21"/>
      <c r="Z11" s="31"/>
    </row>
    <row r="12" spans="1:26" ht="12.75" x14ac:dyDescent="0.2">
      <c r="A12" s="21"/>
      <c r="B12" s="21"/>
      <c r="C12" s="21"/>
      <c r="D12" s="21"/>
      <c r="E12" s="28" t="s">
        <v>61</v>
      </c>
      <c r="F12" s="28" t="s">
        <v>75</v>
      </c>
      <c r="G12" s="30"/>
      <c r="H12" s="21"/>
      <c r="I12" s="21"/>
      <c r="J12" s="21"/>
      <c r="K12" s="21"/>
      <c r="L12" s="21"/>
      <c r="M12" s="21"/>
      <c r="N12" s="21"/>
      <c r="O12" s="21"/>
      <c r="P12" s="21"/>
      <c r="Q12" s="21"/>
      <c r="R12" s="29"/>
      <c r="S12" s="21"/>
      <c r="T12" s="30"/>
      <c r="U12" s="21"/>
      <c r="V12" s="21"/>
      <c r="W12" s="21"/>
      <c r="X12" s="21"/>
      <c r="Y12" s="21"/>
      <c r="Z12" s="31"/>
    </row>
    <row r="13" spans="1:26" ht="12.75" x14ac:dyDescent="0.2">
      <c r="A13" s="21"/>
      <c r="B13" s="21"/>
      <c r="C13" s="21"/>
      <c r="D13" s="21"/>
      <c r="E13" s="28" t="s">
        <v>61</v>
      </c>
      <c r="F13" s="28" t="s">
        <v>123</v>
      </c>
      <c r="G13" s="30"/>
      <c r="H13" s="21"/>
      <c r="I13" s="21"/>
      <c r="J13" s="21"/>
      <c r="K13" s="21"/>
      <c r="L13" s="21"/>
      <c r="M13" s="21"/>
      <c r="N13" s="21"/>
      <c r="O13" s="21"/>
      <c r="P13" s="21"/>
      <c r="Q13" s="21"/>
      <c r="R13" s="29"/>
      <c r="S13" s="29"/>
      <c r="T13" s="30"/>
      <c r="U13" s="21"/>
      <c r="V13" s="21"/>
      <c r="W13" s="21"/>
      <c r="X13" s="21"/>
      <c r="Y13" s="21"/>
      <c r="Z13" s="31"/>
    </row>
    <row r="14" spans="1:26" ht="32.25" customHeight="1" x14ac:dyDescent="0.2">
      <c r="A14" s="21"/>
      <c r="B14" s="21"/>
      <c r="C14" s="21"/>
      <c r="D14" s="21"/>
      <c r="E14" s="28" t="s">
        <v>62</v>
      </c>
      <c r="F14" s="28" t="s">
        <v>75</v>
      </c>
      <c r="G14" s="30"/>
      <c r="H14" s="21"/>
      <c r="I14" s="21"/>
      <c r="J14" s="21"/>
      <c r="K14" s="21"/>
      <c r="L14" s="21"/>
      <c r="M14" s="21"/>
      <c r="N14" s="21"/>
      <c r="O14" s="21"/>
      <c r="P14" s="21"/>
      <c r="Q14" s="21"/>
      <c r="R14" s="21"/>
      <c r="S14" s="21"/>
      <c r="T14" s="30"/>
      <c r="U14" s="21"/>
      <c r="V14" s="21"/>
      <c r="W14" s="21"/>
      <c r="X14" s="21"/>
      <c r="Y14" s="21"/>
      <c r="Z14" s="31"/>
    </row>
    <row r="15" spans="1:26" ht="32.25" customHeight="1" x14ac:dyDescent="0.2">
      <c r="A15" s="21"/>
      <c r="B15" s="21"/>
      <c r="C15" s="21"/>
      <c r="D15" s="21"/>
      <c r="E15" s="28" t="s">
        <v>62</v>
      </c>
      <c r="F15" s="28" t="s">
        <v>123</v>
      </c>
      <c r="G15" s="30"/>
      <c r="H15" s="21"/>
      <c r="I15" s="21"/>
      <c r="J15" s="21"/>
      <c r="K15" s="21"/>
      <c r="L15" s="21"/>
      <c r="M15" s="21"/>
      <c r="N15" s="21"/>
      <c r="O15" s="21"/>
      <c r="P15" s="21"/>
      <c r="Q15" s="21"/>
      <c r="R15" s="21"/>
      <c r="S15" s="21"/>
      <c r="T15" s="30"/>
      <c r="U15" s="21"/>
      <c r="V15" s="21"/>
      <c r="W15" s="21"/>
      <c r="X15" s="21"/>
      <c r="Y15" s="21"/>
      <c r="Z15" s="31"/>
    </row>
    <row r="16" spans="1:26" ht="32.25" customHeight="1" x14ac:dyDescent="0.2">
      <c r="A16" s="21"/>
      <c r="B16" s="21"/>
      <c r="C16" s="21"/>
      <c r="D16" s="21"/>
      <c r="E16" s="28" t="s">
        <v>63</v>
      </c>
      <c r="F16" s="28" t="s">
        <v>75</v>
      </c>
      <c r="G16" s="30"/>
      <c r="H16" s="21"/>
      <c r="I16" s="21"/>
      <c r="J16" s="21"/>
      <c r="K16" s="21"/>
      <c r="L16" s="21"/>
      <c r="M16" s="21"/>
      <c r="N16" s="21"/>
      <c r="O16" s="21"/>
      <c r="P16" s="21"/>
      <c r="Q16" s="21"/>
      <c r="R16" s="21"/>
      <c r="S16" s="21"/>
      <c r="T16" s="30"/>
      <c r="U16" s="21"/>
      <c r="V16" s="21"/>
      <c r="W16" s="21"/>
      <c r="X16" s="21"/>
      <c r="Y16" s="21"/>
      <c r="Z16" s="31"/>
    </row>
    <row r="17" spans="1:26" ht="32.25" customHeight="1" x14ac:dyDescent="0.2">
      <c r="A17" s="21"/>
      <c r="B17" s="21"/>
      <c r="C17" s="21"/>
      <c r="D17" s="21"/>
      <c r="E17" s="28" t="s">
        <v>63</v>
      </c>
      <c r="F17" s="28" t="s">
        <v>123</v>
      </c>
      <c r="G17" s="30"/>
      <c r="H17" s="21"/>
      <c r="I17" s="21"/>
      <c r="J17" s="21"/>
      <c r="K17" s="21"/>
      <c r="L17" s="21"/>
      <c r="M17" s="21"/>
      <c r="N17" s="21"/>
      <c r="O17" s="21"/>
      <c r="P17" s="21"/>
      <c r="Q17" s="21"/>
      <c r="R17" s="21"/>
      <c r="S17" s="21"/>
      <c r="T17" s="30"/>
      <c r="U17" s="21"/>
      <c r="V17" s="21"/>
      <c r="W17" s="21"/>
      <c r="X17" s="21"/>
      <c r="Y17" s="21"/>
      <c r="Z17" s="31"/>
    </row>
    <row r="18" spans="1:26" ht="32.25" customHeight="1" x14ac:dyDescent="0.2">
      <c r="A18" s="21"/>
      <c r="B18" s="21"/>
      <c r="C18" s="21"/>
      <c r="D18" s="21"/>
      <c r="E18" s="28" t="s">
        <v>64</v>
      </c>
      <c r="F18" s="28" t="s">
        <v>75</v>
      </c>
      <c r="G18" s="30"/>
      <c r="H18" s="21"/>
      <c r="I18" s="21"/>
      <c r="J18" s="21"/>
      <c r="K18" s="21"/>
      <c r="L18" s="21"/>
      <c r="M18" s="21"/>
      <c r="N18" s="21"/>
      <c r="O18" s="21"/>
      <c r="P18" s="21"/>
      <c r="Q18" s="21"/>
      <c r="R18" s="21"/>
      <c r="S18" s="21"/>
      <c r="T18" s="30"/>
      <c r="U18" s="21"/>
      <c r="V18" s="21"/>
      <c r="W18" s="21"/>
      <c r="X18" s="21"/>
      <c r="Y18" s="21"/>
      <c r="Z18" s="31"/>
    </row>
    <row r="19" spans="1:26" ht="32.25" customHeight="1" x14ac:dyDescent="0.2">
      <c r="A19" s="21"/>
      <c r="B19" s="21"/>
      <c r="C19" s="21"/>
      <c r="D19" s="21"/>
      <c r="E19" s="28" t="s">
        <v>64</v>
      </c>
      <c r="F19" s="28" t="s">
        <v>123</v>
      </c>
      <c r="G19" s="30"/>
      <c r="H19" s="21"/>
      <c r="I19" s="21"/>
      <c r="J19" s="21"/>
      <c r="K19" s="21"/>
      <c r="L19" s="21"/>
      <c r="M19" s="21"/>
      <c r="N19" s="21"/>
      <c r="O19" s="21"/>
      <c r="P19" s="21"/>
      <c r="Q19" s="21"/>
      <c r="R19" s="21"/>
      <c r="S19" s="21"/>
      <c r="T19" s="30"/>
      <c r="U19" s="21"/>
      <c r="V19" s="21"/>
      <c r="W19" s="21"/>
      <c r="X19" s="21"/>
      <c r="Y19" s="21"/>
      <c r="Z19" s="31"/>
    </row>
    <row r="20" spans="1:26" ht="32.25" customHeight="1" x14ac:dyDescent="0.2">
      <c r="A20" s="21"/>
      <c r="B20" s="21"/>
      <c r="C20" s="21"/>
      <c r="D20" s="21"/>
      <c r="E20" s="28" t="s">
        <v>65</v>
      </c>
      <c r="F20" s="28" t="s">
        <v>75</v>
      </c>
      <c r="G20" s="30"/>
      <c r="H20" s="21"/>
      <c r="I20" s="21"/>
      <c r="J20" s="21"/>
      <c r="K20" s="21"/>
      <c r="L20" s="21"/>
      <c r="M20" s="21"/>
      <c r="N20" s="21"/>
      <c r="O20" s="21"/>
      <c r="P20" s="21"/>
      <c r="Q20" s="21"/>
      <c r="R20" s="21"/>
      <c r="S20" s="21"/>
      <c r="T20" s="30"/>
      <c r="U20" s="21"/>
      <c r="V20" s="21"/>
      <c r="W20" s="21"/>
      <c r="X20" s="21"/>
      <c r="Y20" s="21"/>
      <c r="Z20" s="31"/>
    </row>
    <row r="21" spans="1:26" ht="32.25" customHeight="1" x14ac:dyDescent="0.2">
      <c r="A21" s="21"/>
      <c r="B21" s="21"/>
      <c r="C21" s="21"/>
      <c r="D21" s="21"/>
      <c r="E21" s="28" t="s">
        <v>65</v>
      </c>
      <c r="F21" s="28" t="s">
        <v>123</v>
      </c>
      <c r="G21" s="30"/>
      <c r="H21" s="21"/>
      <c r="I21" s="21"/>
      <c r="J21" s="21"/>
      <c r="K21" s="21"/>
      <c r="L21" s="21"/>
      <c r="M21" s="21"/>
      <c r="N21" s="21"/>
      <c r="O21" s="21"/>
      <c r="P21" s="21"/>
      <c r="Q21" s="21"/>
      <c r="R21" s="21"/>
      <c r="S21" s="21"/>
      <c r="T21" s="30"/>
      <c r="U21" s="21"/>
      <c r="V21" s="21"/>
      <c r="W21" s="21"/>
      <c r="X21" s="21"/>
      <c r="Y21" s="21"/>
      <c r="Z21" s="31"/>
    </row>
    <row r="22" spans="1:26" ht="32.25" customHeight="1" x14ac:dyDescent="0.2">
      <c r="A22" s="21"/>
      <c r="B22" s="21"/>
      <c r="C22" s="21"/>
      <c r="D22" s="21"/>
      <c r="E22" s="28" t="s">
        <v>66</v>
      </c>
      <c r="F22" s="28" t="s">
        <v>75</v>
      </c>
      <c r="G22" s="30"/>
      <c r="H22" s="21"/>
      <c r="I22" s="21"/>
      <c r="J22" s="21"/>
      <c r="K22" s="21"/>
      <c r="L22" s="21"/>
      <c r="M22" s="21"/>
      <c r="N22" s="21"/>
      <c r="O22" s="21"/>
      <c r="P22" s="21"/>
      <c r="Q22" s="21"/>
      <c r="R22" s="21"/>
      <c r="S22" s="21"/>
      <c r="T22" s="30"/>
      <c r="U22" s="21"/>
      <c r="V22" s="21"/>
      <c r="W22" s="21"/>
      <c r="X22" s="21"/>
      <c r="Y22" s="21"/>
      <c r="Z22" s="31"/>
    </row>
    <row r="23" spans="1:26" ht="32.25" customHeight="1" x14ac:dyDescent="0.2">
      <c r="A23" s="21"/>
      <c r="B23" s="21"/>
      <c r="C23" s="21"/>
      <c r="D23" s="21"/>
      <c r="E23" s="28" t="s">
        <v>66</v>
      </c>
      <c r="F23" s="28" t="s">
        <v>123</v>
      </c>
      <c r="G23" s="30"/>
      <c r="H23" s="21"/>
      <c r="I23" s="21"/>
      <c r="J23" s="21"/>
      <c r="K23" s="21"/>
      <c r="L23" s="21"/>
      <c r="M23" s="21"/>
      <c r="N23" s="21"/>
      <c r="O23" s="21"/>
      <c r="P23" s="21"/>
      <c r="Q23" s="21"/>
      <c r="R23" s="21"/>
      <c r="S23" s="21"/>
      <c r="T23" s="30"/>
      <c r="U23" s="21"/>
      <c r="V23" s="21"/>
      <c r="W23" s="21"/>
      <c r="X23" s="21"/>
      <c r="Y23" s="21"/>
      <c r="Z23" s="31"/>
    </row>
    <row r="24" spans="1:26" ht="32.25" customHeight="1" x14ac:dyDescent="0.2">
      <c r="A24" s="21"/>
      <c r="B24" s="21"/>
      <c r="C24" s="21"/>
      <c r="D24" s="21"/>
      <c r="E24" s="28" t="s">
        <v>67</v>
      </c>
      <c r="F24" s="28" t="s">
        <v>75</v>
      </c>
      <c r="G24" s="30"/>
      <c r="H24" s="21"/>
      <c r="I24" s="21"/>
      <c r="J24" s="21"/>
      <c r="K24" s="21"/>
      <c r="L24" s="21"/>
      <c r="M24" s="21"/>
      <c r="N24" s="21"/>
      <c r="O24" s="21"/>
      <c r="P24" s="21"/>
      <c r="Q24" s="21"/>
      <c r="R24" s="21"/>
      <c r="S24" s="21"/>
      <c r="T24" s="30"/>
      <c r="U24" s="21"/>
      <c r="V24" s="21"/>
      <c r="W24" s="21"/>
      <c r="X24" s="21"/>
      <c r="Y24" s="21"/>
      <c r="Z24" s="31"/>
    </row>
    <row r="25" spans="1:26" ht="32.25" customHeight="1" x14ac:dyDescent="0.2">
      <c r="A25" s="21"/>
      <c r="B25" s="21"/>
      <c r="C25" s="21"/>
      <c r="D25" s="21"/>
      <c r="E25" s="28" t="s">
        <v>67</v>
      </c>
      <c r="F25" s="28" t="s">
        <v>123</v>
      </c>
      <c r="G25" s="30"/>
      <c r="H25" s="21"/>
      <c r="I25" s="21"/>
      <c r="J25" s="21"/>
      <c r="K25" s="21"/>
      <c r="L25" s="21"/>
      <c r="M25" s="21"/>
      <c r="N25" s="21"/>
      <c r="O25" s="21"/>
      <c r="P25" s="21"/>
      <c r="Q25" s="21"/>
      <c r="R25" s="21"/>
      <c r="S25" s="21"/>
      <c r="T25" s="30"/>
      <c r="U25" s="21"/>
      <c r="V25" s="21"/>
      <c r="W25" s="21"/>
      <c r="X25" s="21"/>
      <c r="Y25" s="21"/>
      <c r="Z25" s="31"/>
    </row>
    <row r="26" spans="1:26" ht="32.25" customHeight="1" x14ac:dyDescent="0.2">
      <c r="A26" s="21"/>
      <c r="B26" s="21"/>
      <c r="C26" s="21"/>
      <c r="D26" s="21"/>
      <c r="E26" s="28" t="s">
        <v>68</v>
      </c>
      <c r="F26" s="28" t="s">
        <v>75</v>
      </c>
      <c r="G26" s="30"/>
      <c r="H26" s="21"/>
      <c r="I26" s="21"/>
      <c r="J26" s="21"/>
      <c r="K26" s="21"/>
      <c r="L26" s="21"/>
      <c r="M26" s="21"/>
      <c r="N26" s="21"/>
      <c r="O26" s="21"/>
      <c r="P26" s="21"/>
      <c r="Q26" s="21"/>
      <c r="R26" s="21"/>
      <c r="S26" s="21"/>
      <c r="T26" s="30"/>
      <c r="U26" s="21"/>
      <c r="V26" s="21"/>
      <c r="W26" s="21"/>
      <c r="X26" s="21"/>
      <c r="Y26" s="21"/>
      <c r="Z26" s="31"/>
    </row>
    <row r="27" spans="1:26" ht="32.25" customHeight="1" x14ac:dyDescent="0.2">
      <c r="A27" s="21"/>
      <c r="B27" s="21"/>
      <c r="C27" s="21"/>
      <c r="D27" s="21"/>
      <c r="E27" s="28" t="s">
        <v>68</v>
      </c>
      <c r="F27" s="28" t="s">
        <v>123</v>
      </c>
      <c r="G27" s="30"/>
      <c r="H27" s="21"/>
      <c r="I27" s="21"/>
      <c r="J27" s="21"/>
      <c r="K27" s="21"/>
      <c r="L27" s="21"/>
      <c r="M27" s="21"/>
      <c r="N27" s="21"/>
      <c r="O27" s="21"/>
      <c r="P27" s="21"/>
      <c r="Q27" s="21"/>
      <c r="R27" s="21"/>
      <c r="S27" s="21"/>
      <c r="T27" s="30"/>
      <c r="U27" s="21"/>
      <c r="V27" s="21"/>
      <c r="W27" s="21"/>
      <c r="X27" s="21"/>
      <c r="Y27" s="21"/>
      <c r="Z27" s="31"/>
    </row>
    <row r="28" spans="1:26" ht="32.25" customHeight="1" x14ac:dyDescent="0.2">
      <c r="A28" s="21"/>
      <c r="B28" s="21"/>
      <c r="C28" s="21"/>
      <c r="D28" s="21"/>
      <c r="E28" s="28" t="s">
        <v>69</v>
      </c>
      <c r="F28" s="28" t="s">
        <v>75</v>
      </c>
      <c r="G28" s="30"/>
      <c r="H28" s="21"/>
      <c r="I28" s="21"/>
      <c r="J28" s="21"/>
      <c r="K28" s="21"/>
      <c r="L28" s="21"/>
      <c r="M28" s="21"/>
      <c r="N28" s="21"/>
      <c r="O28" s="21"/>
      <c r="P28" s="21"/>
      <c r="Q28" s="21"/>
      <c r="R28" s="21"/>
      <c r="S28" s="21"/>
      <c r="T28" s="30"/>
      <c r="U28" s="21"/>
      <c r="V28" s="21"/>
      <c r="W28" s="21"/>
      <c r="X28" s="21"/>
      <c r="Y28" s="21"/>
      <c r="Z28" s="31"/>
    </row>
    <row r="29" spans="1:26" ht="32.25" customHeight="1" x14ac:dyDescent="0.2">
      <c r="A29" s="21"/>
      <c r="B29" s="21"/>
      <c r="C29" s="21"/>
      <c r="D29" s="21"/>
      <c r="E29" s="28" t="s">
        <v>69</v>
      </c>
      <c r="F29" s="28" t="s">
        <v>123</v>
      </c>
      <c r="G29" s="30"/>
      <c r="H29" s="21"/>
      <c r="I29" s="21"/>
      <c r="J29" s="21"/>
      <c r="K29" s="21"/>
      <c r="L29" s="21"/>
      <c r="M29" s="21"/>
      <c r="N29" s="21"/>
      <c r="O29" s="21"/>
      <c r="P29" s="21"/>
      <c r="Q29" s="21"/>
      <c r="R29" s="21"/>
      <c r="S29" s="21"/>
      <c r="T29" s="30"/>
      <c r="U29" s="21"/>
      <c r="V29" s="21"/>
      <c r="W29" s="21"/>
      <c r="X29" s="21"/>
      <c r="Y29" s="21"/>
      <c r="Z29" s="31"/>
    </row>
    <row r="30" spans="1:26" ht="32.25" customHeight="1" x14ac:dyDescent="0.2">
      <c r="A30" s="21"/>
      <c r="B30" s="21"/>
      <c r="C30" s="21"/>
      <c r="D30" s="21"/>
      <c r="E30" s="28" t="s">
        <v>70</v>
      </c>
      <c r="F30" s="28" t="s">
        <v>75</v>
      </c>
      <c r="G30" s="30"/>
      <c r="H30" s="21"/>
      <c r="I30" s="21"/>
      <c r="J30" s="21"/>
      <c r="K30" s="21"/>
      <c r="L30" s="21"/>
      <c r="M30" s="21"/>
      <c r="N30" s="21"/>
      <c r="O30" s="21"/>
      <c r="P30" s="21"/>
      <c r="Q30" s="21"/>
      <c r="R30" s="21"/>
      <c r="S30" s="21"/>
      <c r="T30" s="30"/>
      <c r="U30" s="21"/>
      <c r="V30" s="21"/>
      <c r="W30" s="21"/>
      <c r="X30" s="21"/>
      <c r="Y30" s="21"/>
      <c r="Z30" s="31"/>
    </row>
    <row r="31" spans="1:26" ht="32.25" customHeight="1" x14ac:dyDescent="0.2">
      <c r="A31" s="21"/>
      <c r="B31" s="21"/>
      <c r="C31" s="21"/>
      <c r="D31" s="21"/>
      <c r="E31" s="28" t="s">
        <v>70</v>
      </c>
      <c r="F31" s="28" t="s">
        <v>123</v>
      </c>
      <c r="G31" s="30"/>
      <c r="H31" s="21"/>
      <c r="I31" s="21"/>
      <c r="J31" s="21"/>
      <c r="K31" s="21"/>
      <c r="L31" s="21"/>
      <c r="M31" s="21"/>
      <c r="N31" s="21"/>
      <c r="O31" s="21"/>
      <c r="P31" s="21"/>
      <c r="Q31" s="21"/>
      <c r="R31" s="21"/>
      <c r="S31" s="21"/>
      <c r="T31" s="30"/>
      <c r="U31" s="21"/>
      <c r="V31" s="21"/>
      <c r="W31" s="21"/>
      <c r="X31" s="21"/>
      <c r="Y31" s="21"/>
      <c r="Z31" s="31"/>
    </row>
    <row r="32" spans="1:26" ht="32.25" customHeight="1" x14ac:dyDescent="0.2">
      <c r="A32" s="21"/>
      <c r="B32" s="21"/>
      <c r="C32" s="21"/>
      <c r="D32" s="21"/>
      <c r="E32" s="28" t="s">
        <v>71</v>
      </c>
      <c r="F32" s="28" t="s">
        <v>75</v>
      </c>
      <c r="G32" s="30"/>
      <c r="H32" s="21"/>
      <c r="I32" s="21"/>
      <c r="J32" s="21"/>
      <c r="K32" s="21"/>
      <c r="L32" s="21"/>
      <c r="M32" s="21"/>
      <c r="N32" s="21"/>
      <c r="O32" s="21"/>
      <c r="P32" s="21"/>
      <c r="Q32" s="21"/>
      <c r="R32" s="21"/>
      <c r="S32" s="21"/>
      <c r="T32" s="30"/>
      <c r="U32" s="21"/>
      <c r="V32" s="21"/>
      <c r="W32" s="21"/>
      <c r="X32" s="21"/>
      <c r="Y32" s="21"/>
      <c r="Z32" s="31"/>
    </row>
    <row r="33" spans="1:26" ht="32.25" customHeight="1" x14ac:dyDescent="0.2">
      <c r="A33" s="21"/>
      <c r="B33" s="21"/>
      <c r="C33" s="21"/>
      <c r="D33" s="21"/>
      <c r="E33" s="28" t="s">
        <v>71</v>
      </c>
      <c r="F33" s="28" t="s">
        <v>123</v>
      </c>
      <c r="G33" s="30"/>
      <c r="H33" s="21"/>
      <c r="I33" s="21"/>
      <c r="J33" s="21"/>
      <c r="K33" s="21"/>
      <c r="L33" s="21"/>
      <c r="M33" s="21"/>
      <c r="N33" s="21"/>
      <c r="O33" s="21"/>
      <c r="P33" s="21"/>
      <c r="Q33" s="21"/>
      <c r="R33" s="21"/>
      <c r="S33" s="21"/>
      <c r="T33" s="30"/>
      <c r="U33" s="21"/>
      <c r="V33" s="21"/>
      <c r="W33" s="21"/>
      <c r="X33" s="21"/>
      <c r="Y33" s="21"/>
      <c r="Z33" s="31"/>
    </row>
    <row r="34" spans="1:26" ht="32.25" customHeight="1" x14ac:dyDescent="0.2">
      <c r="A34" s="21"/>
      <c r="B34" s="21"/>
      <c r="C34" s="21"/>
      <c r="D34" s="21"/>
      <c r="E34" s="28" t="s">
        <v>72</v>
      </c>
      <c r="F34" s="28" t="s">
        <v>75</v>
      </c>
      <c r="G34" s="30"/>
      <c r="H34" s="21"/>
      <c r="I34" s="21"/>
      <c r="J34" s="21"/>
      <c r="K34" s="21"/>
      <c r="L34" s="21"/>
      <c r="M34" s="21"/>
      <c r="N34" s="21"/>
      <c r="O34" s="21"/>
      <c r="P34" s="21"/>
      <c r="Q34" s="21"/>
      <c r="R34" s="21"/>
      <c r="S34" s="21"/>
      <c r="T34" s="30"/>
      <c r="U34" s="21"/>
      <c r="V34" s="21"/>
      <c r="W34" s="21"/>
      <c r="X34" s="21"/>
      <c r="Y34" s="21"/>
      <c r="Z34" s="31"/>
    </row>
    <row r="35" spans="1:26" ht="32.25" customHeight="1" x14ac:dyDescent="0.2">
      <c r="A35" s="21"/>
      <c r="B35" s="21"/>
      <c r="C35" s="21"/>
      <c r="D35" s="21"/>
      <c r="E35" s="28" t="s">
        <v>72</v>
      </c>
      <c r="F35" s="28" t="s">
        <v>123</v>
      </c>
      <c r="G35" s="30"/>
      <c r="H35" s="21"/>
      <c r="I35" s="21"/>
      <c r="J35" s="21"/>
      <c r="K35" s="21"/>
      <c r="L35" s="21"/>
      <c r="M35" s="21"/>
      <c r="N35" s="21"/>
      <c r="O35" s="21"/>
      <c r="P35" s="21"/>
      <c r="Q35" s="21"/>
      <c r="R35" s="21"/>
      <c r="S35" s="21"/>
      <c r="T35" s="30"/>
      <c r="U35" s="21"/>
      <c r="V35" s="21"/>
      <c r="W35" s="21"/>
      <c r="X35" s="21"/>
      <c r="Y35" s="21"/>
      <c r="Z35" s="31"/>
    </row>
    <row r="36" spans="1:26" ht="32.25" customHeight="1" x14ac:dyDescent="0.2">
      <c r="A36" s="21"/>
      <c r="B36" s="21"/>
      <c r="C36" s="21"/>
      <c r="D36" s="21"/>
      <c r="E36" s="28" t="s">
        <v>73</v>
      </c>
      <c r="F36" s="28" t="s">
        <v>75</v>
      </c>
      <c r="G36" s="30"/>
      <c r="H36" s="21"/>
      <c r="I36" s="21"/>
      <c r="J36" s="21"/>
      <c r="K36" s="21"/>
      <c r="L36" s="21"/>
      <c r="M36" s="21"/>
      <c r="N36" s="21"/>
      <c r="O36" s="21"/>
      <c r="P36" s="21"/>
      <c r="Q36" s="21"/>
      <c r="R36" s="21"/>
      <c r="S36" s="21"/>
      <c r="T36" s="30"/>
      <c r="U36" s="21"/>
      <c r="V36" s="21"/>
      <c r="W36" s="21"/>
      <c r="X36" s="21"/>
      <c r="Y36" s="21"/>
      <c r="Z36" s="31"/>
    </row>
    <row r="37" spans="1:26" ht="32.25" customHeight="1" x14ac:dyDescent="0.2">
      <c r="A37" s="21"/>
      <c r="B37" s="21"/>
      <c r="C37" s="21"/>
      <c r="D37" s="21"/>
      <c r="E37" s="28" t="s">
        <v>73</v>
      </c>
      <c r="F37" s="28" t="s">
        <v>123</v>
      </c>
      <c r="G37" s="30"/>
      <c r="H37" s="21"/>
      <c r="I37" s="21"/>
      <c r="J37" s="21"/>
      <c r="K37" s="21"/>
      <c r="L37" s="21"/>
      <c r="M37" s="21"/>
      <c r="N37" s="21"/>
      <c r="O37" s="21"/>
      <c r="P37" s="21"/>
      <c r="Q37" s="21"/>
      <c r="R37" s="21"/>
      <c r="S37" s="21"/>
      <c r="T37" s="30"/>
      <c r="U37" s="21"/>
      <c r="V37" s="21"/>
      <c r="W37" s="21"/>
      <c r="X37" s="21"/>
      <c r="Y37" s="21"/>
      <c r="Z37" s="31"/>
    </row>
    <row r="38" spans="1:26" ht="32.25" customHeight="1" x14ac:dyDescent="0.2">
      <c r="A38" s="21"/>
      <c r="B38" s="21"/>
      <c r="C38" s="21"/>
      <c r="D38" s="21"/>
      <c r="E38" s="28" t="s">
        <v>124</v>
      </c>
      <c r="F38" s="28" t="s">
        <v>75</v>
      </c>
      <c r="G38" s="30"/>
      <c r="H38" s="21"/>
      <c r="I38" s="21"/>
      <c r="J38" s="21"/>
      <c r="K38" s="21"/>
      <c r="L38" s="21"/>
      <c r="M38" s="21"/>
      <c r="N38" s="21"/>
      <c r="O38" s="21"/>
      <c r="P38" s="21"/>
      <c r="Q38" s="21"/>
      <c r="R38" s="21"/>
      <c r="S38" s="21"/>
      <c r="T38" s="30"/>
      <c r="U38" s="21"/>
      <c r="V38" s="21"/>
      <c r="W38" s="21"/>
      <c r="X38" s="21"/>
      <c r="Y38" s="21"/>
      <c r="Z38" s="31"/>
    </row>
    <row r="39" spans="1:26" ht="32.25" customHeight="1" x14ac:dyDescent="0.2">
      <c r="A39" s="21"/>
      <c r="B39" s="21"/>
      <c r="C39" s="21"/>
      <c r="D39" s="21"/>
      <c r="E39" s="28" t="s">
        <v>124</v>
      </c>
      <c r="F39" s="28" t="s">
        <v>123</v>
      </c>
      <c r="G39" s="30"/>
      <c r="H39" s="21"/>
      <c r="I39" s="21"/>
      <c r="J39" s="21"/>
      <c r="K39" s="21"/>
      <c r="L39" s="21"/>
      <c r="M39" s="21"/>
      <c r="N39" s="21"/>
      <c r="O39" s="21"/>
      <c r="P39" s="21"/>
      <c r="Q39" s="21"/>
      <c r="R39" s="21"/>
      <c r="S39" s="21"/>
      <c r="T39" s="30"/>
      <c r="U39" s="21"/>
      <c r="V39" s="21"/>
      <c r="W39" s="21"/>
      <c r="X39" s="21"/>
      <c r="Y39" s="21"/>
      <c r="Z39" s="31"/>
    </row>
    <row r="40" spans="1:26" ht="32.25" customHeight="1" x14ac:dyDescent="0.2">
      <c r="A40" s="21"/>
      <c r="B40" s="21"/>
      <c r="C40" s="21"/>
      <c r="D40" s="21"/>
      <c r="E40" s="28" t="s">
        <v>125</v>
      </c>
      <c r="F40" s="28" t="s">
        <v>75</v>
      </c>
      <c r="G40" s="30"/>
      <c r="H40" s="21"/>
      <c r="I40" s="21"/>
      <c r="J40" s="21"/>
      <c r="K40" s="21"/>
      <c r="L40" s="21"/>
      <c r="M40" s="21"/>
      <c r="N40" s="21"/>
      <c r="O40" s="21"/>
      <c r="P40" s="21"/>
      <c r="Q40" s="21"/>
      <c r="R40" s="21"/>
      <c r="S40" s="21"/>
      <c r="T40" s="30"/>
      <c r="U40" s="21"/>
      <c r="V40" s="21"/>
      <c r="W40" s="21"/>
      <c r="X40" s="21"/>
      <c r="Y40" s="21"/>
      <c r="Z40" s="31"/>
    </row>
    <row r="41" spans="1:26" ht="32.25" customHeight="1" x14ac:dyDescent="0.2">
      <c r="A41" s="21"/>
      <c r="B41" s="21"/>
      <c r="C41" s="21"/>
      <c r="D41" s="21"/>
      <c r="E41" s="28" t="s">
        <v>125</v>
      </c>
      <c r="F41" s="28" t="s">
        <v>123</v>
      </c>
      <c r="G41" s="30"/>
      <c r="H41" s="21"/>
      <c r="I41" s="21"/>
      <c r="J41" s="21"/>
      <c r="K41" s="21"/>
      <c r="L41" s="21"/>
      <c r="M41" s="21"/>
      <c r="N41" s="21"/>
      <c r="O41" s="21"/>
      <c r="P41" s="21"/>
      <c r="Q41" s="21"/>
      <c r="R41" s="21"/>
      <c r="S41" s="21"/>
      <c r="T41" s="30"/>
      <c r="U41" s="21"/>
      <c r="V41" s="21"/>
      <c r="W41" s="21"/>
      <c r="X41" s="21"/>
      <c r="Y41" s="21"/>
      <c r="Z41" s="31"/>
    </row>
    <row r="42" spans="1:26" ht="32.25" customHeight="1" x14ac:dyDescent="0.2">
      <c r="A42" s="21"/>
      <c r="B42" s="21"/>
      <c r="C42" s="21"/>
      <c r="D42" s="21"/>
      <c r="E42" s="28" t="s">
        <v>126</v>
      </c>
      <c r="F42" s="28" t="s">
        <v>75</v>
      </c>
      <c r="G42" s="30"/>
      <c r="H42" s="21"/>
      <c r="I42" s="21"/>
      <c r="J42" s="21"/>
      <c r="K42" s="21"/>
      <c r="L42" s="21"/>
      <c r="M42" s="21"/>
      <c r="N42" s="21"/>
      <c r="O42" s="21"/>
      <c r="P42" s="21"/>
      <c r="Q42" s="21"/>
      <c r="R42" s="21"/>
      <c r="S42" s="21"/>
      <c r="T42" s="30"/>
      <c r="U42" s="21"/>
      <c r="V42" s="21"/>
      <c r="W42" s="21"/>
      <c r="X42" s="21"/>
      <c r="Y42" s="21"/>
      <c r="Z42" s="31"/>
    </row>
    <row r="43" spans="1:26" ht="32.25" customHeight="1" x14ac:dyDescent="0.2">
      <c r="A43" s="21"/>
      <c r="B43" s="21"/>
      <c r="C43" s="21"/>
      <c r="D43" s="21"/>
      <c r="E43" s="28" t="s">
        <v>126</v>
      </c>
      <c r="F43" s="28" t="s">
        <v>123</v>
      </c>
      <c r="G43" s="30"/>
      <c r="H43" s="21"/>
      <c r="I43" s="21"/>
      <c r="J43" s="21"/>
      <c r="K43" s="21"/>
      <c r="L43" s="21"/>
      <c r="M43" s="21"/>
      <c r="N43" s="21"/>
      <c r="O43" s="21"/>
      <c r="P43" s="21"/>
      <c r="Q43" s="21"/>
      <c r="R43" s="21"/>
      <c r="S43" s="21"/>
      <c r="T43" s="30"/>
      <c r="U43" s="21"/>
      <c r="V43" s="21"/>
      <c r="W43" s="21"/>
      <c r="X43" s="21"/>
      <c r="Y43" s="21"/>
      <c r="Z43" s="31"/>
    </row>
    <row r="44" spans="1:26" ht="32.25" customHeight="1" x14ac:dyDescent="0.2">
      <c r="A44" s="21"/>
      <c r="B44" s="21"/>
      <c r="C44" s="21"/>
      <c r="D44" s="21"/>
      <c r="E44" s="28" t="s">
        <v>127</v>
      </c>
      <c r="F44" s="28" t="s">
        <v>75</v>
      </c>
      <c r="G44" s="30"/>
      <c r="H44" s="21"/>
      <c r="I44" s="21"/>
      <c r="J44" s="21"/>
      <c r="K44" s="21"/>
      <c r="L44" s="21"/>
      <c r="M44" s="21"/>
      <c r="N44" s="21"/>
      <c r="O44" s="21"/>
      <c r="P44" s="21"/>
      <c r="Q44" s="21"/>
      <c r="R44" s="21"/>
      <c r="S44" s="21"/>
      <c r="T44" s="30"/>
      <c r="U44" s="21"/>
      <c r="V44" s="21"/>
      <c r="W44" s="21"/>
      <c r="X44" s="21"/>
      <c r="Y44" s="21"/>
      <c r="Z44" s="31"/>
    </row>
    <row r="45" spans="1:26" ht="32.25" customHeight="1" x14ac:dyDescent="0.2">
      <c r="A45" s="21"/>
      <c r="B45" s="21"/>
      <c r="C45" s="21"/>
      <c r="D45" s="21"/>
      <c r="E45" s="28" t="s">
        <v>127</v>
      </c>
      <c r="F45" s="28" t="s">
        <v>123</v>
      </c>
      <c r="G45" s="30"/>
      <c r="H45" s="21"/>
      <c r="I45" s="21"/>
      <c r="J45" s="21"/>
      <c r="K45" s="21"/>
      <c r="L45" s="21"/>
      <c r="M45" s="21"/>
      <c r="N45" s="21"/>
      <c r="O45" s="21"/>
      <c r="P45" s="21"/>
      <c r="Q45" s="21"/>
      <c r="R45" s="21"/>
      <c r="S45" s="21"/>
      <c r="T45" s="30"/>
      <c r="U45" s="21"/>
      <c r="V45" s="21"/>
      <c r="W45" s="21"/>
      <c r="X45" s="21"/>
      <c r="Y45" s="21"/>
      <c r="Z45" s="31"/>
    </row>
  </sheetData>
  <mergeCells count="15">
    <mergeCell ref="G3:G4"/>
    <mergeCell ref="U1:U2"/>
    <mergeCell ref="V1:Y1"/>
    <mergeCell ref="A1:A2"/>
    <mergeCell ref="B1:B2"/>
    <mergeCell ref="C1:C2"/>
    <mergeCell ref="D1:D2"/>
    <mergeCell ref="E1:E2"/>
    <mergeCell ref="F1:F2"/>
    <mergeCell ref="G1:G2"/>
    <mergeCell ref="H1:H2"/>
    <mergeCell ref="I1:P1"/>
    <mergeCell ref="Q1:Q2"/>
    <mergeCell ref="R1:R2"/>
    <mergeCell ref="S1:S2"/>
  </mergeCells>
  <dataValidations count="4">
    <dataValidation type="list" allowBlank="1" sqref="D4:D45" xr:uid="{00000000-0002-0000-0400-000000000000}">
      <formula1>"NGA,GOCC,SUC,LWD,LGU"</formula1>
    </dataValidation>
    <dataValidation type="list" allowBlank="1" sqref="E4:E9 E14:E17" xr:uid="{00000000-0002-0000-0400-000001000000}">
      <formula1>"2016-Q4,2017-Q1,2017-Q2,2017-Q3,2017-Q4,2018-Q1"</formula1>
    </dataValidation>
    <dataValidation type="list" allowBlank="1" sqref="F4:F45" xr:uid="{00000000-0002-0000-0400-000002000000}">
      <formula1>"eFOI,STANDARD"</formula1>
    </dataValidation>
    <dataValidation type="list" allowBlank="1" sqref="E10:E13 E18:E45" xr:uid="{00000000-0002-0000-0400-000003000000}">
      <formula1>"2017-Q1,2017-Q2,2017-Q3,2017-Q4,2018-Q1"</formula1>
    </dataValidation>
  </dataValidations>
  <printOptions horizontalCentered="1" gridLines="1"/>
  <pageMargins left="0.7" right="0.7" top="0.75" bottom="0.75" header="0" footer="0"/>
  <pageSetup paperSize="9" fitToHeight="0" pageOrder="overThenDown" orientation="landscape" cellComments="atEnd"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fitToPage="1"/>
  </sheetPr>
  <dimension ref="A1:Z63"/>
  <sheetViews>
    <sheetView topLeftCell="B1" zoomScale="85" zoomScaleNormal="85" workbookViewId="0">
      <pane ySplit="3" topLeftCell="A31" activePane="bottomLeft" state="frozen"/>
      <selection pane="bottomLeft" activeCell="H63" sqref="H56:H63"/>
    </sheetView>
  </sheetViews>
  <sheetFormatPr defaultColWidth="12.5703125" defaultRowHeight="15.75" customHeight="1" x14ac:dyDescent="0.2"/>
  <cols>
    <col min="1" max="1" width="41" bestFit="1" customWidth="1"/>
    <col min="2" max="2" width="36.28515625" customWidth="1"/>
    <col min="3" max="3" width="8.140625" customWidth="1"/>
    <col min="4" max="4" width="9.140625" customWidth="1"/>
    <col min="5" max="5" width="14.42578125" customWidth="1"/>
    <col min="6" max="6" width="16.42578125" customWidth="1"/>
    <col min="7" max="7" width="3" customWidth="1"/>
    <col min="8" max="8" width="11.7109375" customWidth="1"/>
    <col min="9" max="9" width="11.140625" customWidth="1"/>
    <col min="10" max="10" width="11.5703125" customWidth="1"/>
    <col min="11" max="11" width="11" customWidth="1"/>
    <col min="12" max="13" width="11.5703125" customWidth="1"/>
    <col min="14" max="14" width="10.42578125" customWidth="1"/>
    <col min="15" max="15" width="10" customWidth="1"/>
    <col min="16" max="16" width="9.5703125" customWidth="1"/>
    <col min="18" max="18" width="13.7109375" bestFit="1" customWidth="1"/>
    <col min="20" max="20" width="3.85546875" customWidth="1"/>
    <col min="21" max="21" width="11" customWidth="1"/>
    <col min="22" max="23" width="9.140625" customWidth="1"/>
    <col min="24" max="24" width="12" customWidth="1"/>
    <col min="25" max="25" width="11.5703125" customWidth="1"/>
    <col min="26" max="26" width="3.85546875" customWidth="1"/>
  </cols>
  <sheetData>
    <row r="1" spans="1:26" ht="12.75" x14ac:dyDescent="0.2">
      <c r="A1" s="157" t="s">
        <v>80</v>
      </c>
      <c r="B1" s="157" t="s">
        <v>81</v>
      </c>
      <c r="C1" s="157" t="s">
        <v>82</v>
      </c>
      <c r="D1" s="157" t="s">
        <v>83</v>
      </c>
      <c r="E1" s="158" t="s">
        <v>84</v>
      </c>
      <c r="F1" s="158" t="s">
        <v>29</v>
      </c>
      <c r="G1" s="159"/>
      <c r="H1" s="153" t="s">
        <v>85</v>
      </c>
      <c r="I1" s="151" t="s">
        <v>86</v>
      </c>
      <c r="J1" s="148"/>
      <c r="K1" s="148"/>
      <c r="L1" s="148"/>
      <c r="M1" s="148"/>
      <c r="N1" s="148"/>
      <c r="O1" s="148"/>
      <c r="P1" s="148"/>
      <c r="Q1" s="153" t="s">
        <v>87</v>
      </c>
      <c r="R1" s="153" t="s">
        <v>88</v>
      </c>
      <c r="S1" s="154" t="s">
        <v>89</v>
      </c>
      <c r="T1" s="32"/>
      <c r="U1" s="155" t="s">
        <v>90</v>
      </c>
      <c r="V1" s="156" t="s">
        <v>91</v>
      </c>
      <c r="W1" s="148"/>
      <c r="X1" s="148"/>
      <c r="Y1" s="148"/>
      <c r="Z1" s="32"/>
    </row>
    <row r="2" spans="1:26" ht="39.75" customHeight="1" x14ac:dyDescent="0.2">
      <c r="A2" s="148"/>
      <c r="B2" s="148"/>
      <c r="C2" s="148"/>
      <c r="D2" s="148"/>
      <c r="E2" s="148"/>
      <c r="F2" s="148"/>
      <c r="G2" s="148"/>
      <c r="H2" s="148"/>
      <c r="I2" s="23" t="s">
        <v>78</v>
      </c>
      <c r="J2" s="23" t="s">
        <v>92</v>
      </c>
      <c r="K2" s="23" t="s">
        <v>79</v>
      </c>
      <c r="L2" s="25" t="s">
        <v>93</v>
      </c>
      <c r="M2" s="26" t="s">
        <v>94</v>
      </c>
      <c r="N2" s="26" t="s">
        <v>95</v>
      </c>
      <c r="O2" s="26" t="s">
        <v>96</v>
      </c>
      <c r="P2" s="26" t="s">
        <v>76</v>
      </c>
      <c r="Q2" s="148"/>
      <c r="R2" s="148"/>
      <c r="S2" s="148"/>
      <c r="T2" s="32"/>
      <c r="U2" s="148"/>
      <c r="V2" s="33" t="s">
        <v>97</v>
      </c>
      <c r="W2" s="33" t="s">
        <v>98</v>
      </c>
      <c r="X2" s="33" t="s">
        <v>99</v>
      </c>
      <c r="Y2" s="33" t="s">
        <v>100</v>
      </c>
      <c r="Z2" s="32"/>
    </row>
    <row r="3" spans="1:26" ht="15.75" customHeight="1" x14ac:dyDescent="0.2">
      <c r="A3" s="27" t="s">
        <v>101</v>
      </c>
      <c r="B3" s="27" t="s">
        <v>102</v>
      </c>
      <c r="C3" s="27" t="s">
        <v>103</v>
      </c>
      <c r="D3" s="27" t="s">
        <v>104</v>
      </c>
      <c r="E3" s="27" t="s">
        <v>40</v>
      </c>
      <c r="F3" s="27" t="s">
        <v>105</v>
      </c>
      <c r="G3" s="34"/>
      <c r="H3" s="27" t="s">
        <v>106</v>
      </c>
      <c r="I3" s="27" t="s">
        <v>107</v>
      </c>
      <c r="J3" s="27" t="s">
        <v>108</v>
      </c>
      <c r="K3" s="27" t="s">
        <v>109</v>
      </c>
      <c r="L3" s="27" t="s">
        <v>110</v>
      </c>
      <c r="M3" s="27" t="s">
        <v>111</v>
      </c>
      <c r="N3" s="27" t="s">
        <v>112</v>
      </c>
      <c r="O3" s="27" t="s">
        <v>113</v>
      </c>
      <c r="P3" s="27" t="s">
        <v>114</v>
      </c>
      <c r="Q3" s="27" t="s">
        <v>115</v>
      </c>
      <c r="R3" s="27" t="s">
        <v>128</v>
      </c>
      <c r="S3" s="27" t="s">
        <v>129</v>
      </c>
      <c r="T3" s="34"/>
      <c r="U3" s="27" t="s">
        <v>118</v>
      </c>
      <c r="V3" s="27" t="s">
        <v>119</v>
      </c>
      <c r="W3" s="27" t="s">
        <v>120</v>
      </c>
      <c r="X3" s="27" t="s">
        <v>121</v>
      </c>
      <c r="Y3" s="27" t="s">
        <v>122</v>
      </c>
      <c r="Z3" s="27"/>
    </row>
    <row r="4" spans="1:26" ht="15.75" customHeight="1" x14ac:dyDescent="0.2">
      <c r="A4" s="69" t="s">
        <v>974</v>
      </c>
      <c r="B4" s="69" t="s">
        <v>136</v>
      </c>
      <c r="C4" s="69" t="s">
        <v>135</v>
      </c>
      <c r="D4" s="21" t="s">
        <v>130</v>
      </c>
      <c r="E4" s="113" t="s">
        <v>58</v>
      </c>
      <c r="F4" s="35" t="s">
        <v>123</v>
      </c>
      <c r="G4" s="30"/>
      <c r="H4" s="21">
        <f>SUM(I4:P4,U4)</f>
        <v>27</v>
      </c>
      <c r="I4" s="21">
        <v>16</v>
      </c>
      <c r="J4" s="21">
        <v>0</v>
      </c>
      <c r="K4" s="21">
        <v>0</v>
      </c>
      <c r="L4" s="21">
        <v>0</v>
      </c>
      <c r="M4" s="21">
        <v>0</v>
      </c>
      <c r="N4" s="21">
        <v>10</v>
      </c>
      <c r="O4" s="21">
        <v>0</v>
      </c>
      <c r="P4" s="21">
        <v>1</v>
      </c>
      <c r="Q4" s="114">
        <v>124</v>
      </c>
      <c r="R4" s="29">
        <v>4.5925925925925926</v>
      </c>
      <c r="S4" s="69" t="s">
        <v>449</v>
      </c>
      <c r="T4" s="30"/>
      <c r="U4" s="69">
        <f>SUM(V4:Y4)</f>
        <v>0</v>
      </c>
      <c r="V4" s="21">
        <v>0</v>
      </c>
      <c r="W4" s="21">
        <v>0</v>
      </c>
      <c r="X4" s="21">
        <v>0</v>
      </c>
      <c r="Y4" s="21">
        <v>0</v>
      </c>
      <c r="Z4" s="31"/>
    </row>
    <row r="5" spans="1:26" ht="15.75" customHeight="1" x14ac:dyDescent="0.2">
      <c r="A5" s="69" t="s">
        <v>974</v>
      </c>
      <c r="B5" s="69" t="s">
        <v>136</v>
      </c>
      <c r="C5" s="69" t="s">
        <v>135</v>
      </c>
      <c r="D5" s="21" t="s">
        <v>130</v>
      </c>
      <c r="E5" s="35" t="s">
        <v>59</v>
      </c>
      <c r="F5" s="35" t="s">
        <v>123</v>
      </c>
      <c r="G5" s="30"/>
      <c r="H5" s="21">
        <f t="shared" ref="H5:H39" si="0">SUM(I5:P5,U5)</f>
        <v>23</v>
      </c>
      <c r="I5" s="21">
        <v>19</v>
      </c>
      <c r="J5" s="21">
        <v>0</v>
      </c>
      <c r="K5" s="21">
        <v>0</v>
      </c>
      <c r="L5" s="21">
        <v>0</v>
      </c>
      <c r="M5" s="21">
        <v>0</v>
      </c>
      <c r="N5" s="21">
        <v>2</v>
      </c>
      <c r="O5" s="21">
        <v>0</v>
      </c>
      <c r="P5" s="21">
        <v>2</v>
      </c>
      <c r="Q5" s="21">
        <v>26</v>
      </c>
      <c r="R5" s="29">
        <v>2.8888888888888888</v>
      </c>
      <c r="S5" s="69" t="s">
        <v>449</v>
      </c>
      <c r="T5" s="30"/>
      <c r="U5" s="21">
        <v>0</v>
      </c>
      <c r="V5" s="21">
        <v>0</v>
      </c>
      <c r="W5" s="21">
        <v>0</v>
      </c>
      <c r="X5" s="21">
        <v>0</v>
      </c>
      <c r="Y5" s="21">
        <v>0</v>
      </c>
      <c r="Z5" s="31"/>
    </row>
    <row r="6" spans="1:26" ht="15.75" customHeight="1" x14ac:dyDescent="0.2">
      <c r="A6" s="69" t="s">
        <v>974</v>
      </c>
      <c r="B6" s="69" t="s">
        <v>136</v>
      </c>
      <c r="C6" s="69" t="s">
        <v>135</v>
      </c>
      <c r="D6" s="21" t="s">
        <v>130</v>
      </c>
      <c r="E6" s="35" t="s">
        <v>60</v>
      </c>
      <c r="F6" s="35" t="s">
        <v>123</v>
      </c>
      <c r="G6" s="30"/>
      <c r="H6" s="21">
        <f t="shared" si="0"/>
        <v>14</v>
      </c>
      <c r="I6" s="21">
        <v>7</v>
      </c>
      <c r="J6" s="21">
        <v>0</v>
      </c>
      <c r="K6" s="21">
        <v>0</v>
      </c>
      <c r="L6" s="21">
        <v>0</v>
      </c>
      <c r="M6" s="21">
        <v>0</v>
      </c>
      <c r="N6" s="21">
        <v>7</v>
      </c>
      <c r="O6" s="21">
        <v>0</v>
      </c>
      <c r="P6" s="21">
        <v>0</v>
      </c>
      <c r="Q6" s="21">
        <v>47</v>
      </c>
      <c r="R6" s="29">
        <v>3.3571428571428572</v>
      </c>
      <c r="S6" s="69" t="s">
        <v>449</v>
      </c>
      <c r="T6" s="30"/>
      <c r="U6" s="69">
        <f t="shared" ref="U6" si="1">SUM(V6:Y6)</f>
        <v>0</v>
      </c>
      <c r="V6" s="21">
        <v>0</v>
      </c>
      <c r="W6" s="21">
        <v>0</v>
      </c>
      <c r="X6" s="21">
        <v>0</v>
      </c>
      <c r="Y6" s="21">
        <v>0</v>
      </c>
      <c r="Z6" s="31"/>
    </row>
    <row r="7" spans="1:26" ht="15.75" customHeight="1" x14ac:dyDescent="0.2">
      <c r="A7" s="69" t="s">
        <v>974</v>
      </c>
      <c r="B7" s="69" t="s">
        <v>136</v>
      </c>
      <c r="C7" s="69" t="s">
        <v>135</v>
      </c>
      <c r="D7" s="21" t="s">
        <v>130</v>
      </c>
      <c r="E7" s="35" t="s">
        <v>61</v>
      </c>
      <c r="F7" s="35" t="s">
        <v>123</v>
      </c>
      <c r="G7" s="30"/>
      <c r="H7" s="21">
        <f t="shared" si="0"/>
        <v>15</v>
      </c>
      <c r="I7" s="21">
        <v>6</v>
      </c>
      <c r="J7" s="21">
        <v>0</v>
      </c>
      <c r="K7" s="21">
        <v>0</v>
      </c>
      <c r="L7" s="21">
        <v>0</v>
      </c>
      <c r="M7" s="21">
        <v>0</v>
      </c>
      <c r="N7" s="21">
        <v>6</v>
      </c>
      <c r="O7" s="21">
        <v>1</v>
      </c>
      <c r="P7" s="21">
        <v>2</v>
      </c>
      <c r="Q7" s="21">
        <v>44</v>
      </c>
      <c r="R7" s="29">
        <v>2.9333333333333331</v>
      </c>
      <c r="S7" s="69" t="s">
        <v>449</v>
      </c>
      <c r="T7" s="30"/>
      <c r="U7" s="21">
        <v>0</v>
      </c>
      <c r="V7" s="21">
        <v>0</v>
      </c>
      <c r="W7" s="21">
        <v>0</v>
      </c>
      <c r="X7" s="21">
        <v>0</v>
      </c>
      <c r="Y7" s="21">
        <v>0</v>
      </c>
      <c r="Z7" s="31"/>
    </row>
    <row r="8" spans="1:26" ht="15.75" customHeight="1" x14ac:dyDescent="0.2">
      <c r="A8" s="69" t="s">
        <v>974</v>
      </c>
      <c r="B8" s="69" t="s">
        <v>136</v>
      </c>
      <c r="C8" s="69" t="s">
        <v>135</v>
      </c>
      <c r="D8" s="21" t="s">
        <v>130</v>
      </c>
      <c r="E8" s="35" t="s">
        <v>62</v>
      </c>
      <c r="F8" s="35" t="s">
        <v>75</v>
      </c>
      <c r="G8" s="30"/>
      <c r="H8" s="21">
        <f t="shared" si="0"/>
        <v>4</v>
      </c>
      <c r="I8" s="21">
        <v>2</v>
      </c>
      <c r="J8" s="21">
        <v>0</v>
      </c>
      <c r="K8" s="21">
        <v>0</v>
      </c>
      <c r="L8" s="21">
        <v>0</v>
      </c>
      <c r="M8" s="21">
        <v>0</v>
      </c>
      <c r="N8" s="21">
        <v>1</v>
      </c>
      <c r="O8" s="21">
        <v>0</v>
      </c>
      <c r="P8" s="21">
        <v>1</v>
      </c>
      <c r="Q8" s="21">
        <v>17</v>
      </c>
      <c r="R8" s="29">
        <v>4.25</v>
      </c>
      <c r="S8" s="69" t="s">
        <v>449</v>
      </c>
      <c r="T8" s="30"/>
      <c r="U8" s="69">
        <f t="shared" ref="U8" si="2">SUM(V8:Y8)</f>
        <v>0</v>
      </c>
      <c r="V8" s="21">
        <v>0</v>
      </c>
      <c r="W8" s="21">
        <v>0</v>
      </c>
      <c r="X8" s="21">
        <v>0</v>
      </c>
      <c r="Y8" s="21">
        <v>0</v>
      </c>
      <c r="Z8" s="31"/>
    </row>
    <row r="9" spans="1:26" ht="15.75" customHeight="1" x14ac:dyDescent="0.2">
      <c r="A9" s="69" t="s">
        <v>974</v>
      </c>
      <c r="B9" s="69" t="s">
        <v>136</v>
      </c>
      <c r="C9" s="69" t="s">
        <v>135</v>
      </c>
      <c r="D9" s="21" t="s">
        <v>130</v>
      </c>
      <c r="E9" s="35" t="s">
        <v>62</v>
      </c>
      <c r="F9" s="35" t="s">
        <v>123</v>
      </c>
      <c r="G9" s="30"/>
      <c r="H9" s="21">
        <f t="shared" si="0"/>
        <v>7</v>
      </c>
      <c r="I9" s="21">
        <v>2</v>
      </c>
      <c r="J9" s="21">
        <v>0</v>
      </c>
      <c r="K9" s="21">
        <v>2</v>
      </c>
      <c r="L9" s="21">
        <v>0</v>
      </c>
      <c r="M9" s="21">
        <v>0</v>
      </c>
      <c r="N9" s="21">
        <v>2</v>
      </c>
      <c r="O9" s="21">
        <v>0</v>
      </c>
      <c r="P9" s="21">
        <v>1</v>
      </c>
      <c r="Q9" s="21">
        <v>43</v>
      </c>
      <c r="R9" s="29">
        <v>6.1428571428571432</v>
      </c>
      <c r="S9" s="69" t="s">
        <v>449</v>
      </c>
      <c r="T9" s="30"/>
      <c r="U9" s="21">
        <v>0</v>
      </c>
      <c r="V9" s="21">
        <v>0</v>
      </c>
      <c r="W9" s="21">
        <v>0</v>
      </c>
      <c r="X9" s="21">
        <v>0</v>
      </c>
      <c r="Y9" s="21">
        <v>0</v>
      </c>
      <c r="Z9" s="31"/>
    </row>
    <row r="10" spans="1:26" ht="15.75" customHeight="1" x14ac:dyDescent="0.2">
      <c r="A10" s="69" t="s">
        <v>974</v>
      </c>
      <c r="B10" s="69" t="s">
        <v>136</v>
      </c>
      <c r="C10" s="69" t="s">
        <v>135</v>
      </c>
      <c r="D10" s="21" t="s">
        <v>130</v>
      </c>
      <c r="E10" s="35" t="s">
        <v>63</v>
      </c>
      <c r="F10" s="35" t="s">
        <v>75</v>
      </c>
      <c r="G10" s="30"/>
      <c r="H10" s="21">
        <f t="shared" si="0"/>
        <v>1</v>
      </c>
      <c r="I10" s="21">
        <v>0</v>
      </c>
      <c r="J10" s="21">
        <v>0</v>
      </c>
      <c r="K10" s="21">
        <v>0</v>
      </c>
      <c r="L10" s="21">
        <v>0</v>
      </c>
      <c r="M10" s="21">
        <v>0</v>
      </c>
      <c r="N10" s="21">
        <v>1</v>
      </c>
      <c r="O10" s="21">
        <v>0</v>
      </c>
      <c r="P10" s="21">
        <v>0</v>
      </c>
      <c r="Q10" s="21">
        <v>12</v>
      </c>
      <c r="R10" s="21">
        <v>12</v>
      </c>
      <c r="S10" s="69" t="s">
        <v>449</v>
      </c>
      <c r="T10" s="30"/>
      <c r="U10" s="69">
        <f t="shared" ref="U10" si="3">SUM(V10:Y10)</f>
        <v>0</v>
      </c>
      <c r="V10" s="21">
        <v>0</v>
      </c>
      <c r="W10" s="21">
        <v>0</v>
      </c>
      <c r="X10" s="21">
        <v>0</v>
      </c>
      <c r="Y10" s="21">
        <v>0</v>
      </c>
      <c r="Z10" s="31"/>
    </row>
    <row r="11" spans="1:26" ht="15.75" customHeight="1" x14ac:dyDescent="0.2">
      <c r="A11" s="69" t="s">
        <v>974</v>
      </c>
      <c r="B11" s="69" t="s">
        <v>136</v>
      </c>
      <c r="C11" s="69" t="s">
        <v>135</v>
      </c>
      <c r="D11" s="21" t="s">
        <v>130</v>
      </c>
      <c r="E11" s="35" t="s">
        <v>63</v>
      </c>
      <c r="F11" s="35" t="s">
        <v>123</v>
      </c>
      <c r="G11" s="30"/>
      <c r="H11" s="21">
        <f t="shared" si="0"/>
        <v>13</v>
      </c>
      <c r="I11" s="21">
        <v>7</v>
      </c>
      <c r="J11" s="21">
        <v>0</v>
      </c>
      <c r="K11" s="21">
        <v>2</v>
      </c>
      <c r="L11" s="21">
        <v>0</v>
      </c>
      <c r="M11" s="21">
        <v>0</v>
      </c>
      <c r="N11" s="21">
        <v>3</v>
      </c>
      <c r="O11" s="21">
        <v>0</v>
      </c>
      <c r="P11" s="21">
        <v>1</v>
      </c>
      <c r="Q11" s="21">
        <v>104</v>
      </c>
      <c r="R11" s="21">
        <v>8</v>
      </c>
      <c r="S11" s="69" t="s">
        <v>449</v>
      </c>
      <c r="T11" s="30"/>
      <c r="U11" s="21">
        <v>0</v>
      </c>
      <c r="V11" s="21">
        <v>0</v>
      </c>
      <c r="W11" s="21">
        <v>0</v>
      </c>
      <c r="X11" s="21">
        <v>0</v>
      </c>
      <c r="Y11" s="21">
        <v>0</v>
      </c>
      <c r="Z11" s="31"/>
    </row>
    <row r="12" spans="1:26" ht="15.75" customHeight="1" x14ac:dyDescent="0.2">
      <c r="A12" s="69" t="s">
        <v>974</v>
      </c>
      <c r="B12" s="69" t="s">
        <v>136</v>
      </c>
      <c r="C12" s="69" t="s">
        <v>135</v>
      </c>
      <c r="D12" s="21" t="s">
        <v>130</v>
      </c>
      <c r="E12" s="35" t="s">
        <v>64</v>
      </c>
      <c r="F12" s="35" t="s">
        <v>75</v>
      </c>
      <c r="G12" s="30"/>
      <c r="H12" s="21">
        <f t="shared" si="0"/>
        <v>5</v>
      </c>
      <c r="I12" s="21">
        <v>2</v>
      </c>
      <c r="J12" s="21">
        <v>0</v>
      </c>
      <c r="K12" s="21">
        <v>1</v>
      </c>
      <c r="L12" s="21">
        <v>0</v>
      </c>
      <c r="M12" s="21">
        <v>0</v>
      </c>
      <c r="N12" s="21">
        <v>2</v>
      </c>
      <c r="O12" s="21">
        <v>0</v>
      </c>
      <c r="P12" s="21">
        <v>0</v>
      </c>
      <c r="Q12" s="21">
        <v>60</v>
      </c>
      <c r="R12" s="21">
        <v>12</v>
      </c>
      <c r="S12" s="69" t="s">
        <v>449</v>
      </c>
      <c r="T12" s="30"/>
      <c r="U12" s="69">
        <f t="shared" ref="U12" si="4">SUM(V12:Y12)</f>
        <v>0</v>
      </c>
      <c r="V12" s="21">
        <v>0</v>
      </c>
      <c r="W12" s="21">
        <v>0</v>
      </c>
      <c r="X12" s="21">
        <v>0</v>
      </c>
      <c r="Y12" s="21">
        <v>0</v>
      </c>
      <c r="Z12" s="31"/>
    </row>
    <row r="13" spans="1:26" ht="15.75" customHeight="1" x14ac:dyDescent="0.2">
      <c r="A13" s="69" t="s">
        <v>974</v>
      </c>
      <c r="B13" s="69" t="s">
        <v>136</v>
      </c>
      <c r="C13" s="69" t="s">
        <v>135</v>
      </c>
      <c r="D13" s="21" t="s">
        <v>130</v>
      </c>
      <c r="E13" s="35" t="s">
        <v>64</v>
      </c>
      <c r="F13" s="35" t="s">
        <v>123</v>
      </c>
      <c r="G13" s="30"/>
      <c r="H13" s="21">
        <f t="shared" si="0"/>
        <v>18</v>
      </c>
      <c r="I13" s="21">
        <v>7</v>
      </c>
      <c r="J13" s="21">
        <v>0</v>
      </c>
      <c r="K13" s="21">
        <v>0</v>
      </c>
      <c r="L13" s="21">
        <v>0</v>
      </c>
      <c r="M13" s="21">
        <v>0</v>
      </c>
      <c r="N13" s="21">
        <v>7</v>
      </c>
      <c r="O13" s="21">
        <v>0</v>
      </c>
      <c r="P13" s="21">
        <v>4</v>
      </c>
      <c r="Q13" s="21">
        <v>115</v>
      </c>
      <c r="R13" s="29">
        <v>6.3888888888888893</v>
      </c>
      <c r="S13" s="69" t="s">
        <v>449</v>
      </c>
      <c r="T13" s="30"/>
      <c r="U13" s="21">
        <v>0</v>
      </c>
      <c r="V13" s="21">
        <v>0</v>
      </c>
      <c r="W13" s="21">
        <v>0</v>
      </c>
      <c r="X13" s="21">
        <v>0</v>
      </c>
      <c r="Y13" s="21">
        <v>0</v>
      </c>
      <c r="Z13" s="31"/>
    </row>
    <row r="14" spans="1:26" ht="15.75" customHeight="1" x14ac:dyDescent="0.2">
      <c r="A14" s="69" t="s">
        <v>974</v>
      </c>
      <c r="B14" s="69" t="s">
        <v>136</v>
      </c>
      <c r="C14" s="69" t="s">
        <v>135</v>
      </c>
      <c r="D14" s="21" t="s">
        <v>130</v>
      </c>
      <c r="E14" s="35" t="s">
        <v>65</v>
      </c>
      <c r="F14" s="35" t="s">
        <v>75</v>
      </c>
      <c r="G14" s="30"/>
      <c r="H14" s="21">
        <f t="shared" si="0"/>
        <v>2</v>
      </c>
      <c r="I14" s="21">
        <v>1</v>
      </c>
      <c r="J14" s="21">
        <v>0</v>
      </c>
      <c r="K14" s="21">
        <v>1</v>
      </c>
      <c r="L14" s="21">
        <v>0</v>
      </c>
      <c r="M14" s="21">
        <v>0</v>
      </c>
      <c r="N14" s="21">
        <v>0</v>
      </c>
      <c r="O14" s="21">
        <v>0</v>
      </c>
      <c r="P14" s="21">
        <v>0</v>
      </c>
      <c r="Q14" s="21">
        <v>25</v>
      </c>
      <c r="R14" s="21">
        <v>12.5</v>
      </c>
      <c r="S14" s="69" t="s">
        <v>449</v>
      </c>
      <c r="T14" s="30"/>
      <c r="U14" s="69">
        <f t="shared" ref="U14" si="5">SUM(V14:Y14)</f>
        <v>0</v>
      </c>
      <c r="V14" s="21">
        <v>0</v>
      </c>
      <c r="W14" s="21">
        <v>0</v>
      </c>
      <c r="X14" s="21">
        <v>0</v>
      </c>
      <c r="Y14" s="21">
        <v>0</v>
      </c>
      <c r="Z14" s="31"/>
    </row>
    <row r="15" spans="1:26" ht="12.75" customHeight="1" x14ac:dyDescent="0.2">
      <c r="A15" s="69" t="s">
        <v>974</v>
      </c>
      <c r="B15" s="69" t="s">
        <v>136</v>
      </c>
      <c r="C15" s="69" t="s">
        <v>135</v>
      </c>
      <c r="D15" s="21" t="s">
        <v>130</v>
      </c>
      <c r="E15" s="35" t="s">
        <v>65</v>
      </c>
      <c r="F15" s="35" t="s">
        <v>123</v>
      </c>
      <c r="G15" s="30"/>
      <c r="H15" s="21">
        <f t="shared" si="0"/>
        <v>12</v>
      </c>
      <c r="I15" s="21">
        <v>6</v>
      </c>
      <c r="J15" s="21">
        <v>0</v>
      </c>
      <c r="K15" s="21">
        <v>1</v>
      </c>
      <c r="L15" s="21">
        <v>0</v>
      </c>
      <c r="M15" s="21">
        <v>0</v>
      </c>
      <c r="N15" s="21">
        <v>4</v>
      </c>
      <c r="O15" s="21">
        <v>0</v>
      </c>
      <c r="P15" s="21">
        <v>1</v>
      </c>
      <c r="Q15" s="21">
        <v>97</v>
      </c>
      <c r="R15" s="29">
        <v>8.8181818181818183</v>
      </c>
      <c r="S15" s="69" t="s">
        <v>449</v>
      </c>
      <c r="T15" s="30"/>
      <c r="U15" s="21">
        <f>SUM(V15:Y15)</f>
        <v>0</v>
      </c>
      <c r="V15" s="21">
        <v>0</v>
      </c>
      <c r="W15" s="21">
        <v>0</v>
      </c>
      <c r="X15" s="21">
        <v>0</v>
      </c>
      <c r="Y15" s="21">
        <v>0</v>
      </c>
      <c r="Z15" s="31"/>
    </row>
    <row r="16" spans="1:26" ht="15.75" customHeight="1" x14ac:dyDescent="0.2">
      <c r="A16" s="69" t="s">
        <v>974</v>
      </c>
      <c r="B16" s="69" t="s">
        <v>136</v>
      </c>
      <c r="C16" s="69" t="s">
        <v>135</v>
      </c>
      <c r="D16" s="21" t="s">
        <v>130</v>
      </c>
      <c r="E16" s="35" t="s">
        <v>66</v>
      </c>
      <c r="F16" s="35" t="s">
        <v>75</v>
      </c>
      <c r="G16" s="30"/>
      <c r="H16" s="21">
        <f t="shared" si="0"/>
        <v>3</v>
      </c>
      <c r="I16" s="21">
        <v>1</v>
      </c>
      <c r="J16" s="21">
        <v>0</v>
      </c>
      <c r="K16" s="21">
        <v>0</v>
      </c>
      <c r="L16" s="21">
        <v>0</v>
      </c>
      <c r="M16" s="21">
        <v>0</v>
      </c>
      <c r="N16" s="21">
        <v>2</v>
      </c>
      <c r="O16" s="21">
        <v>0</v>
      </c>
      <c r="P16" s="21">
        <v>0</v>
      </c>
      <c r="Q16" s="21">
        <v>10</v>
      </c>
      <c r="R16" s="21">
        <v>10</v>
      </c>
      <c r="S16" s="69" t="s">
        <v>449</v>
      </c>
      <c r="T16" s="30"/>
      <c r="U16" s="69">
        <f t="shared" ref="U16" si="6">SUM(V16:Y16)</f>
        <v>0</v>
      </c>
      <c r="V16" s="21">
        <v>0</v>
      </c>
      <c r="W16" s="21">
        <v>0</v>
      </c>
      <c r="X16" s="21">
        <v>0</v>
      </c>
      <c r="Y16" s="21">
        <v>0</v>
      </c>
      <c r="Z16" s="31"/>
    </row>
    <row r="17" spans="1:26" ht="15.75" customHeight="1" x14ac:dyDescent="0.2">
      <c r="A17" s="69" t="s">
        <v>974</v>
      </c>
      <c r="B17" s="69" t="s">
        <v>136</v>
      </c>
      <c r="C17" s="69" t="s">
        <v>135</v>
      </c>
      <c r="D17" s="21" t="s">
        <v>130</v>
      </c>
      <c r="E17" s="35" t="s">
        <v>66</v>
      </c>
      <c r="F17" s="35" t="s">
        <v>123</v>
      </c>
      <c r="G17" s="30"/>
      <c r="H17" s="21">
        <f t="shared" si="0"/>
        <v>5</v>
      </c>
      <c r="I17" s="21">
        <v>2</v>
      </c>
      <c r="J17" s="21">
        <v>0</v>
      </c>
      <c r="K17" s="21">
        <v>0</v>
      </c>
      <c r="L17" s="21">
        <v>0</v>
      </c>
      <c r="M17" s="21">
        <v>0</v>
      </c>
      <c r="N17" s="21">
        <v>3</v>
      </c>
      <c r="O17" s="21">
        <v>0</v>
      </c>
      <c r="P17" s="21">
        <v>0</v>
      </c>
      <c r="Q17" s="21">
        <v>27</v>
      </c>
      <c r="R17" s="21">
        <v>13.5</v>
      </c>
      <c r="S17" s="69" t="s">
        <v>449</v>
      </c>
      <c r="T17" s="30"/>
      <c r="U17" s="21">
        <v>0</v>
      </c>
      <c r="V17" s="21">
        <v>0</v>
      </c>
      <c r="W17" s="21">
        <v>0</v>
      </c>
      <c r="X17" s="21">
        <v>0</v>
      </c>
      <c r="Y17" s="21">
        <v>0</v>
      </c>
      <c r="Z17" s="31"/>
    </row>
    <row r="18" spans="1:26" ht="15.75" customHeight="1" x14ac:dyDescent="0.2">
      <c r="A18" s="69" t="s">
        <v>974</v>
      </c>
      <c r="B18" s="69" t="s">
        <v>136</v>
      </c>
      <c r="C18" s="69" t="s">
        <v>135</v>
      </c>
      <c r="D18" s="21" t="s">
        <v>130</v>
      </c>
      <c r="E18" s="35" t="s">
        <v>67</v>
      </c>
      <c r="F18" s="35" t="s">
        <v>75</v>
      </c>
      <c r="G18" s="30"/>
      <c r="H18" s="21">
        <f t="shared" si="0"/>
        <v>3</v>
      </c>
      <c r="I18" s="21">
        <v>1</v>
      </c>
      <c r="J18" s="21">
        <v>0</v>
      </c>
      <c r="K18" s="21">
        <v>0</v>
      </c>
      <c r="L18" s="21">
        <v>0</v>
      </c>
      <c r="M18" s="21">
        <v>0</v>
      </c>
      <c r="N18" s="21">
        <v>2</v>
      </c>
      <c r="O18" s="21">
        <v>0</v>
      </c>
      <c r="P18" s="21">
        <v>0</v>
      </c>
      <c r="Q18" s="21">
        <v>5</v>
      </c>
      <c r="R18" s="21">
        <v>5</v>
      </c>
      <c r="S18" s="69" t="s">
        <v>449</v>
      </c>
      <c r="T18" s="30"/>
      <c r="U18" s="69">
        <f t="shared" ref="U18" si="7">SUM(V18:Y18)</f>
        <v>0</v>
      </c>
      <c r="V18" s="21">
        <v>0</v>
      </c>
      <c r="W18" s="21">
        <v>0</v>
      </c>
      <c r="X18" s="21">
        <v>0</v>
      </c>
      <c r="Y18" s="21">
        <v>0</v>
      </c>
      <c r="Z18" s="31"/>
    </row>
    <row r="19" spans="1:26" ht="15.75" customHeight="1" x14ac:dyDescent="0.2">
      <c r="A19" s="69" t="s">
        <v>974</v>
      </c>
      <c r="B19" s="69" t="s">
        <v>136</v>
      </c>
      <c r="C19" s="69" t="s">
        <v>135</v>
      </c>
      <c r="D19" s="21" t="s">
        <v>130</v>
      </c>
      <c r="E19" s="35" t="s">
        <v>67</v>
      </c>
      <c r="F19" s="35" t="s">
        <v>123</v>
      </c>
      <c r="G19" s="30"/>
      <c r="H19" s="21">
        <f t="shared" si="0"/>
        <v>4</v>
      </c>
      <c r="I19" s="21">
        <v>2</v>
      </c>
      <c r="J19" s="21">
        <v>0</v>
      </c>
      <c r="K19" s="21">
        <v>0</v>
      </c>
      <c r="L19" s="21">
        <v>0</v>
      </c>
      <c r="M19" s="21">
        <v>0</v>
      </c>
      <c r="N19" s="21">
        <v>1</v>
      </c>
      <c r="O19" s="21">
        <v>0</v>
      </c>
      <c r="P19" s="21">
        <v>1</v>
      </c>
      <c r="Q19" s="21">
        <v>12</v>
      </c>
      <c r="R19" s="21">
        <v>3</v>
      </c>
      <c r="S19" s="69" t="s">
        <v>449</v>
      </c>
      <c r="T19" s="30"/>
      <c r="U19" s="21">
        <v>0</v>
      </c>
      <c r="V19" s="21">
        <v>0</v>
      </c>
      <c r="W19" s="21">
        <v>0</v>
      </c>
      <c r="X19" s="21">
        <v>0</v>
      </c>
      <c r="Y19" s="21">
        <v>0</v>
      </c>
      <c r="Z19" s="31"/>
    </row>
    <row r="20" spans="1:26" ht="15.75" customHeight="1" x14ac:dyDescent="0.2">
      <c r="A20" s="69" t="s">
        <v>974</v>
      </c>
      <c r="B20" s="69" t="s">
        <v>136</v>
      </c>
      <c r="C20" s="69" t="s">
        <v>135</v>
      </c>
      <c r="D20" s="21" t="s">
        <v>130</v>
      </c>
      <c r="E20" s="35" t="s">
        <v>68</v>
      </c>
      <c r="F20" s="35" t="s">
        <v>75</v>
      </c>
      <c r="G20" s="30"/>
      <c r="H20" s="21">
        <f t="shared" si="0"/>
        <v>0</v>
      </c>
      <c r="I20" s="21">
        <v>0</v>
      </c>
      <c r="J20" s="21">
        <v>0</v>
      </c>
      <c r="K20" s="21">
        <v>0</v>
      </c>
      <c r="L20" s="21">
        <v>0</v>
      </c>
      <c r="M20" s="21">
        <v>0</v>
      </c>
      <c r="N20" s="21">
        <v>0</v>
      </c>
      <c r="O20" s="21">
        <v>0</v>
      </c>
      <c r="P20" s="21">
        <v>0</v>
      </c>
      <c r="Q20" s="21">
        <v>0</v>
      </c>
      <c r="R20" s="21">
        <v>0</v>
      </c>
      <c r="S20" s="69" t="s">
        <v>449</v>
      </c>
      <c r="T20" s="30"/>
      <c r="U20" s="69">
        <f t="shared" ref="U20" si="8">SUM(V20:Y20)</f>
        <v>0</v>
      </c>
      <c r="V20" s="21">
        <v>0</v>
      </c>
      <c r="W20" s="21">
        <v>0</v>
      </c>
      <c r="X20" s="21">
        <v>0</v>
      </c>
      <c r="Y20" s="21">
        <v>0</v>
      </c>
      <c r="Z20" s="31"/>
    </row>
    <row r="21" spans="1:26" ht="15.75" customHeight="1" x14ac:dyDescent="0.2">
      <c r="A21" s="69" t="s">
        <v>974</v>
      </c>
      <c r="B21" s="69" t="s">
        <v>136</v>
      </c>
      <c r="C21" s="69" t="s">
        <v>135</v>
      </c>
      <c r="D21" s="21" t="s">
        <v>130</v>
      </c>
      <c r="E21" s="35" t="s">
        <v>68</v>
      </c>
      <c r="F21" s="35" t="s">
        <v>123</v>
      </c>
      <c r="G21" s="30"/>
      <c r="H21" s="21">
        <f t="shared" si="0"/>
        <v>10</v>
      </c>
      <c r="I21" s="21">
        <v>5</v>
      </c>
      <c r="J21" s="21">
        <v>0</v>
      </c>
      <c r="K21" s="21">
        <v>0</v>
      </c>
      <c r="L21" s="21">
        <v>0</v>
      </c>
      <c r="M21" s="21">
        <v>0</v>
      </c>
      <c r="N21" s="21">
        <v>1</v>
      </c>
      <c r="O21" s="21">
        <v>1</v>
      </c>
      <c r="P21" s="21">
        <v>3</v>
      </c>
      <c r="Q21" s="21">
        <v>46</v>
      </c>
      <c r="R21" s="29">
        <v>7.666666666666667</v>
      </c>
      <c r="S21" s="69" t="s">
        <v>449</v>
      </c>
      <c r="T21" s="30"/>
      <c r="U21" s="21">
        <v>0</v>
      </c>
      <c r="V21" s="21">
        <v>0</v>
      </c>
      <c r="W21" s="21">
        <v>0</v>
      </c>
      <c r="X21" s="21">
        <v>0</v>
      </c>
      <c r="Y21" s="21">
        <v>0</v>
      </c>
      <c r="Z21" s="31"/>
    </row>
    <row r="22" spans="1:26" ht="15.75" customHeight="1" x14ac:dyDescent="0.2">
      <c r="A22" s="69" t="s">
        <v>974</v>
      </c>
      <c r="B22" s="69" t="s">
        <v>136</v>
      </c>
      <c r="C22" s="69" t="s">
        <v>135</v>
      </c>
      <c r="D22" s="21" t="s">
        <v>130</v>
      </c>
      <c r="E22" s="35" t="s">
        <v>69</v>
      </c>
      <c r="F22" s="35" t="s">
        <v>75</v>
      </c>
      <c r="G22" s="30"/>
      <c r="H22" s="21">
        <f t="shared" si="0"/>
        <v>1</v>
      </c>
      <c r="I22" s="21">
        <v>1</v>
      </c>
      <c r="J22" s="21">
        <v>0</v>
      </c>
      <c r="K22" s="21">
        <v>0</v>
      </c>
      <c r="L22" s="21">
        <v>0</v>
      </c>
      <c r="M22" s="21">
        <v>0</v>
      </c>
      <c r="N22" s="21">
        <v>0</v>
      </c>
      <c r="O22" s="21">
        <v>0</v>
      </c>
      <c r="P22" s="21">
        <v>0</v>
      </c>
      <c r="Q22" s="21">
        <v>5</v>
      </c>
      <c r="R22" s="21">
        <v>5</v>
      </c>
      <c r="S22" s="69" t="s">
        <v>449</v>
      </c>
      <c r="T22" s="30"/>
      <c r="U22" s="69">
        <f t="shared" ref="U22" si="9">SUM(V22:Y22)</f>
        <v>0</v>
      </c>
      <c r="V22" s="21">
        <v>0</v>
      </c>
      <c r="W22" s="21">
        <v>0</v>
      </c>
      <c r="X22" s="21">
        <v>0</v>
      </c>
      <c r="Y22" s="21">
        <v>0</v>
      </c>
      <c r="Z22" s="31"/>
    </row>
    <row r="23" spans="1:26" ht="15.75" customHeight="1" x14ac:dyDescent="0.2">
      <c r="A23" s="69" t="s">
        <v>974</v>
      </c>
      <c r="B23" s="69" t="s">
        <v>136</v>
      </c>
      <c r="C23" s="69" t="s">
        <v>135</v>
      </c>
      <c r="D23" s="21" t="s">
        <v>130</v>
      </c>
      <c r="E23" s="35" t="s">
        <v>69</v>
      </c>
      <c r="F23" s="35" t="s">
        <v>123</v>
      </c>
      <c r="G23" s="30"/>
      <c r="H23" s="21">
        <f t="shared" si="0"/>
        <v>5</v>
      </c>
      <c r="I23" s="21">
        <v>5</v>
      </c>
      <c r="J23" s="21">
        <v>0</v>
      </c>
      <c r="K23" s="21">
        <v>0</v>
      </c>
      <c r="L23" s="21">
        <v>0</v>
      </c>
      <c r="M23" s="21">
        <v>0</v>
      </c>
      <c r="N23" s="21">
        <v>0</v>
      </c>
      <c r="O23" s="21">
        <v>0</v>
      </c>
      <c r="P23" s="21">
        <v>0</v>
      </c>
      <c r="Q23" s="21">
        <v>13</v>
      </c>
      <c r="R23" s="21">
        <v>2.6</v>
      </c>
      <c r="S23" s="69" t="s">
        <v>449</v>
      </c>
      <c r="T23" s="30"/>
      <c r="U23" s="21">
        <v>0</v>
      </c>
      <c r="V23" s="21">
        <v>0</v>
      </c>
      <c r="W23" s="21">
        <v>0</v>
      </c>
      <c r="X23" s="21">
        <v>0</v>
      </c>
      <c r="Y23" s="21">
        <v>0</v>
      </c>
      <c r="Z23" s="31"/>
    </row>
    <row r="24" spans="1:26" ht="15.75" customHeight="1" x14ac:dyDescent="0.2">
      <c r="A24" s="69" t="s">
        <v>974</v>
      </c>
      <c r="B24" s="69" t="s">
        <v>136</v>
      </c>
      <c r="C24" s="69" t="s">
        <v>135</v>
      </c>
      <c r="D24" s="21" t="s">
        <v>130</v>
      </c>
      <c r="E24" s="35" t="s">
        <v>70</v>
      </c>
      <c r="F24" s="35" t="s">
        <v>75</v>
      </c>
      <c r="G24" s="30"/>
      <c r="H24" s="21">
        <f t="shared" si="0"/>
        <v>0</v>
      </c>
      <c r="I24" s="21">
        <v>0</v>
      </c>
      <c r="J24" s="21">
        <v>0</v>
      </c>
      <c r="K24" s="21">
        <v>0</v>
      </c>
      <c r="L24" s="21">
        <v>0</v>
      </c>
      <c r="M24" s="21">
        <v>0</v>
      </c>
      <c r="N24" s="21">
        <v>0</v>
      </c>
      <c r="O24" s="21">
        <v>0</v>
      </c>
      <c r="P24" s="21">
        <v>0</v>
      </c>
      <c r="Q24" s="21">
        <v>0</v>
      </c>
      <c r="R24" s="21">
        <v>0</v>
      </c>
      <c r="S24" s="69" t="s">
        <v>449</v>
      </c>
      <c r="T24" s="30"/>
      <c r="U24" s="69">
        <f t="shared" ref="U24" si="10">SUM(V24:Y24)</f>
        <v>0</v>
      </c>
      <c r="V24" s="21">
        <v>0</v>
      </c>
      <c r="W24" s="21">
        <v>0</v>
      </c>
      <c r="X24" s="21">
        <v>0</v>
      </c>
      <c r="Y24" s="21">
        <v>0</v>
      </c>
      <c r="Z24" s="31"/>
    </row>
    <row r="25" spans="1:26" ht="15.75" customHeight="1" x14ac:dyDescent="0.2">
      <c r="A25" s="69" t="s">
        <v>974</v>
      </c>
      <c r="B25" s="69" t="s">
        <v>136</v>
      </c>
      <c r="C25" s="69" t="s">
        <v>135</v>
      </c>
      <c r="D25" s="21" t="s">
        <v>130</v>
      </c>
      <c r="E25" s="35" t="s">
        <v>70</v>
      </c>
      <c r="F25" s="35" t="s">
        <v>123</v>
      </c>
      <c r="G25" s="30"/>
      <c r="H25" s="21">
        <f t="shared" si="0"/>
        <v>12</v>
      </c>
      <c r="I25" s="21">
        <v>7</v>
      </c>
      <c r="J25" s="21">
        <v>0</v>
      </c>
      <c r="K25" s="21">
        <v>0</v>
      </c>
      <c r="L25" s="21">
        <v>0</v>
      </c>
      <c r="M25" s="21">
        <v>0</v>
      </c>
      <c r="N25" s="21">
        <v>2</v>
      </c>
      <c r="O25" s="21">
        <v>1</v>
      </c>
      <c r="P25" s="21">
        <v>2</v>
      </c>
      <c r="Q25" s="21">
        <v>97</v>
      </c>
      <c r="R25" s="29">
        <v>13.857142857142858</v>
      </c>
      <c r="S25" s="69" t="s">
        <v>449</v>
      </c>
      <c r="T25" s="30"/>
      <c r="U25" s="21">
        <v>0</v>
      </c>
      <c r="V25" s="21">
        <v>0</v>
      </c>
      <c r="W25" s="21">
        <v>0</v>
      </c>
      <c r="X25" s="21">
        <v>0</v>
      </c>
      <c r="Y25" s="21">
        <v>0</v>
      </c>
      <c r="Z25" s="31"/>
    </row>
    <row r="26" spans="1:26" ht="15.75" customHeight="1" x14ac:dyDescent="0.2">
      <c r="A26" s="69" t="s">
        <v>974</v>
      </c>
      <c r="B26" s="69" t="s">
        <v>136</v>
      </c>
      <c r="C26" s="69" t="s">
        <v>135</v>
      </c>
      <c r="D26" s="21" t="s">
        <v>130</v>
      </c>
      <c r="E26" s="35" t="s">
        <v>71</v>
      </c>
      <c r="F26" s="35" t="s">
        <v>75</v>
      </c>
      <c r="G26" s="30"/>
      <c r="H26" s="21">
        <f t="shared" si="0"/>
        <v>0</v>
      </c>
      <c r="I26" s="21">
        <v>0</v>
      </c>
      <c r="J26" s="21">
        <v>0</v>
      </c>
      <c r="K26" s="21">
        <v>0</v>
      </c>
      <c r="L26" s="21">
        <v>0</v>
      </c>
      <c r="M26" s="21">
        <v>0</v>
      </c>
      <c r="N26" s="21">
        <v>0</v>
      </c>
      <c r="O26" s="21">
        <v>0</v>
      </c>
      <c r="P26" s="21">
        <v>0</v>
      </c>
      <c r="Q26" s="21">
        <v>0</v>
      </c>
      <c r="R26" s="21">
        <v>0</v>
      </c>
      <c r="S26" s="69" t="s">
        <v>449</v>
      </c>
      <c r="T26" s="30"/>
      <c r="U26" s="69">
        <f t="shared" ref="U26" si="11">SUM(V26:Y26)</f>
        <v>0</v>
      </c>
      <c r="V26" s="21">
        <v>0</v>
      </c>
      <c r="W26" s="21">
        <v>0</v>
      </c>
      <c r="X26" s="21">
        <v>0</v>
      </c>
      <c r="Y26" s="21">
        <v>0</v>
      </c>
      <c r="Z26" s="31"/>
    </row>
    <row r="27" spans="1:26" ht="15.75" customHeight="1" x14ac:dyDescent="0.2">
      <c r="A27" s="69" t="s">
        <v>974</v>
      </c>
      <c r="B27" s="69" t="s">
        <v>136</v>
      </c>
      <c r="C27" s="69" t="s">
        <v>135</v>
      </c>
      <c r="D27" s="21" t="s">
        <v>130</v>
      </c>
      <c r="E27" s="35" t="s">
        <v>71</v>
      </c>
      <c r="F27" s="35" t="s">
        <v>123</v>
      </c>
      <c r="G27" s="30"/>
      <c r="H27" s="21">
        <f t="shared" si="0"/>
        <v>1</v>
      </c>
      <c r="I27" s="21">
        <v>1</v>
      </c>
      <c r="J27" s="21">
        <v>0</v>
      </c>
      <c r="K27" s="21">
        <v>0</v>
      </c>
      <c r="L27" s="21">
        <v>0</v>
      </c>
      <c r="M27" s="21">
        <v>0</v>
      </c>
      <c r="N27" s="21">
        <v>0</v>
      </c>
      <c r="O27" s="21">
        <v>0</v>
      </c>
      <c r="P27" s="21">
        <v>0</v>
      </c>
      <c r="Q27" s="21">
        <v>6</v>
      </c>
      <c r="R27" s="21">
        <v>6</v>
      </c>
      <c r="S27" s="69" t="s">
        <v>449</v>
      </c>
      <c r="T27" s="30"/>
      <c r="U27" s="21">
        <v>0</v>
      </c>
      <c r="V27" s="21">
        <v>0</v>
      </c>
      <c r="W27" s="21">
        <v>0</v>
      </c>
      <c r="X27" s="21">
        <v>0</v>
      </c>
      <c r="Y27" s="21">
        <v>0</v>
      </c>
      <c r="Z27" s="31"/>
    </row>
    <row r="28" spans="1:26" ht="15.75" customHeight="1" x14ac:dyDescent="0.2">
      <c r="A28" s="69" t="s">
        <v>974</v>
      </c>
      <c r="B28" s="69" t="s">
        <v>136</v>
      </c>
      <c r="C28" s="69" t="s">
        <v>135</v>
      </c>
      <c r="D28" s="21" t="s">
        <v>130</v>
      </c>
      <c r="E28" s="35" t="s">
        <v>72</v>
      </c>
      <c r="F28" s="35" t="s">
        <v>75</v>
      </c>
      <c r="G28" s="30"/>
      <c r="H28" s="21">
        <f t="shared" si="0"/>
        <v>0</v>
      </c>
      <c r="I28" s="21">
        <v>0</v>
      </c>
      <c r="J28" s="21">
        <v>0</v>
      </c>
      <c r="K28" s="21">
        <v>0</v>
      </c>
      <c r="L28" s="21">
        <v>0</v>
      </c>
      <c r="M28" s="21">
        <v>0</v>
      </c>
      <c r="N28" s="21">
        <v>0</v>
      </c>
      <c r="O28" s="21">
        <v>0</v>
      </c>
      <c r="P28" s="21">
        <v>0</v>
      </c>
      <c r="Q28" s="21">
        <v>0</v>
      </c>
      <c r="R28" s="21">
        <v>0</v>
      </c>
      <c r="S28" s="69" t="s">
        <v>449</v>
      </c>
      <c r="T28" s="30"/>
      <c r="U28" s="69">
        <f t="shared" ref="U28" si="12">SUM(V28:Y28)</f>
        <v>0</v>
      </c>
      <c r="V28" s="21">
        <v>0</v>
      </c>
      <c r="W28" s="21">
        <v>0</v>
      </c>
      <c r="X28" s="21">
        <v>0</v>
      </c>
      <c r="Y28" s="21">
        <v>0</v>
      </c>
      <c r="Z28" s="31"/>
    </row>
    <row r="29" spans="1:26" ht="15.75" customHeight="1" x14ac:dyDescent="0.2">
      <c r="A29" s="69" t="s">
        <v>974</v>
      </c>
      <c r="B29" s="69" t="s">
        <v>136</v>
      </c>
      <c r="C29" s="69" t="s">
        <v>135</v>
      </c>
      <c r="D29" s="21" t="s">
        <v>130</v>
      </c>
      <c r="E29" s="35" t="s">
        <v>72</v>
      </c>
      <c r="F29" s="35" t="s">
        <v>123</v>
      </c>
      <c r="G29" s="30"/>
      <c r="H29" s="21">
        <f t="shared" si="0"/>
        <v>3</v>
      </c>
      <c r="I29" s="21">
        <v>2</v>
      </c>
      <c r="J29" s="21">
        <v>0</v>
      </c>
      <c r="K29" s="21">
        <v>0</v>
      </c>
      <c r="L29" s="21">
        <v>0</v>
      </c>
      <c r="M29" s="21">
        <v>0</v>
      </c>
      <c r="N29" s="21">
        <v>0</v>
      </c>
      <c r="O29" s="21">
        <v>1</v>
      </c>
      <c r="P29" s="21">
        <v>0</v>
      </c>
      <c r="Q29" s="21">
        <v>65</v>
      </c>
      <c r="R29" s="21">
        <v>32.5</v>
      </c>
      <c r="S29" s="69" t="s">
        <v>449</v>
      </c>
      <c r="T29" s="30"/>
      <c r="U29" s="21">
        <v>0</v>
      </c>
      <c r="V29" s="21">
        <v>0</v>
      </c>
      <c r="W29" s="21">
        <v>0</v>
      </c>
      <c r="X29" s="21">
        <v>0</v>
      </c>
      <c r="Y29" s="21">
        <v>0</v>
      </c>
      <c r="Z29" s="31"/>
    </row>
    <row r="30" spans="1:26" ht="15.75" customHeight="1" x14ac:dyDescent="0.2">
      <c r="A30" s="69" t="s">
        <v>974</v>
      </c>
      <c r="B30" s="69" t="s">
        <v>136</v>
      </c>
      <c r="C30" s="69" t="s">
        <v>135</v>
      </c>
      <c r="D30" s="21" t="s">
        <v>130</v>
      </c>
      <c r="E30" s="35" t="s">
        <v>73</v>
      </c>
      <c r="F30" s="35" t="s">
        <v>75</v>
      </c>
      <c r="G30" s="30"/>
      <c r="H30" s="21">
        <f t="shared" si="0"/>
        <v>0</v>
      </c>
      <c r="I30" s="21">
        <v>0</v>
      </c>
      <c r="J30" s="21">
        <v>0</v>
      </c>
      <c r="K30" s="21">
        <v>0</v>
      </c>
      <c r="L30" s="21">
        <v>0</v>
      </c>
      <c r="M30" s="21">
        <v>0</v>
      </c>
      <c r="N30" s="21">
        <v>0</v>
      </c>
      <c r="O30" s="21">
        <v>0</v>
      </c>
      <c r="P30" s="21">
        <v>0</v>
      </c>
      <c r="Q30" s="21">
        <v>0</v>
      </c>
      <c r="R30" s="21">
        <v>0</v>
      </c>
      <c r="S30" s="69" t="s">
        <v>449</v>
      </c>
      <c r="T30" s="30"/>
      <c r="U30" s="69">
        <f>SUBTOTAL(9,V30:Y30)</f>
        <v>0</v>
      </c>
      <c r="V30" s="21">
        <v>0</v>
      </c>
      <c r="W30" s="21">
        <v>0</v>
      </c>
      <c r="X30" s="21">
        <v>0</v>
      </c>
      <c r="Y30" s="21">
        <v>0</v>
      </c>
      <c r="Z30" s="31"/>
    </row>
    <row r="31" spans="1:26" ht="15.75" customHeight="1" x14ac:dyDescent="0.2">
      <c r="A31" s="69" t="s">
        <v>974</v>
      </c>
      <c r="B31" s="69" t="s">
        <v>136</v>
      </c>
      <c r="C31" s="69" t="s">
        <v>135</v>
      </c>
      <c r="D31" s="21" t="s">
        <v>130</v>
      </c>
      <c r="E31" s="35" t="s">
        <v>73</v>
      </c>
      <c r="F31" s="35" t="s">
        <v>123</v>
      </c>
      <c r="G31" s="30"/>
      <c r="H31" s="21">
        <f t="shared" si="0"/>
        <v>12</v>
      </c>
      <c r="I31" s="21">
        <v>3</v>
      </c>
      <c r="J31" s="21">
        <v>0</v>
      </c>
      <c r="K31" s="21">
        <v>0</v>
      </c>
      <c r="L31" s="21">
        <v>0</v>
      </c>
      <c r="M31" s="21">
        <v>0</v>
      </c>
      <c r="N31" s="21">
        <v>6</v>
      </c>
      <c r="O31" s="21">
        <v>0</v>
      </c>
      <c r="P31" s="21">
        <v>3</v>
      </c>
      <c r="Q31" s="21">
        <v>18</v>
      </c>
      <c r="R31" s="21">
        <v>6</v>
      </c>
      <c r="S31" s="69" t="s">
        <v>449</v>
      </c>
      <c r="T31" s="30"/>
      <c r="U31" s="69">
        <f>SUBTOTAL(9,V31:Y31)</f>
        <v>0</v>
      </c>
      <c r="V31" s="21">
        <v>0</v>
      </c>
      <c r="W31" s="21">
        <v>0</v>
      </c>
      <c r="X31" s="21">
        <v>0</v>
      </c>
      <c r="Y31" s="21">
        <v>0</v>
      </c>
      <c r="Z31" s="31"/>
    </row>
    <row r="32" spans="1:26" ht="15.75" customHeight="1" x14ac:dyDescent="0.2">
      <c r="A32" s="69" t="s">
        <v>974</v>
      </c>
      <c r="B32" s="69" t="s">
        <v>136</v>
      </c>
      <c r="C32" s="69" t="s">
        <v>135</v>
      </c>
      <c r="D32" s="21" t="s">
        <v>130</v>
      </c>
      <c r="E32" s="35" t="s">
        <v>124</v>
      </c>
      <c r="F32" s="35" t="s">
        <v>75</v>
      </c>
      <c r="G32" s="30"/>
      <c r="H32" s="21">
        <f t="shared" si="0"/>
        <v>0</v>
      </c>
      <c r="I32" s="21">
        <v>0</v>
      </c>
      <c r="J32" s="21">
        <v>0</v>
      </c>
      <c r="K32" s="21">
        <v>0</v>
      </c>
      <c r="L32" s="21">
        <v>0</v>
      </c>
      <c r="M32" s="21">
        <v>0</v>
      </c>
      <c r="N32" s="21">
        <v>0</v>
      </c>
      <c r="O32" s="21">
        <v>0</v>
      </c>
      <c r="P32" s="21">
        <v>0</v>
      </c>
      <c r="Q32" s="21">
        <v>0</v>
      </c>
      <c r="R32" s="21">
        <v>0</v>
      </c>
      <c r="S32" s="69" t="s">
        <v>449</v>
      </c>
      <c r="T32" s="30"/>
      <c r="U32" s="69">
        <f t="shared" ref="U32" si="13">SUM(V32:Y32)</f>
        <v>0</v>
      </c>
      <c r="V32" s="21">
        <v>0</v>
      </c>
      <c r="W32" s="21">
        <v>0</v>
      </c>
      <c r="X32" s="21">
        <v>0</v>
      </c>
      <c r="Y32" s="21">
        <v>0</v>
      </c>
      <c r="Z32" s="31"/>
    </row>
    <row r="33" spans="1:26" ht="15.75" customHeight="1" x14ac:dyDescent="0.2">
      <c r="A33" s="69" t="s">
        <v>974</v>
      </c>
      <c r="B33" s="69" t="s">
        <v>136</v>
      </c>
      <c r="C33" s="69" t="s">
        <v>135</v>
      </c>
      <c r="D33" s="21" t="s">
        <v>130</v>
      </c>
      <c r="E33" s="35" t="s">
        <v>124</v>
      </c>
      <c r="F33" s="35" t="s">
        <v>123</v>
      </c>
      <c r="G33" s="30"/>
      <c r="H33" s="21">
        <f t="shared" si="0"/>
        <v>8</v>
      </c>
      <c r="I33" s="21">
        <v>4</v>
      </c>
      <c r="J33" s="21">
        <v>0</v>
      </c>
      <c r="K33" s="21">
        <v>0</v>
      </c>
      <c r="L33" s="21">
        <v>0</v>
      </c>
      <c r="M33" s="21">
        <v>0</v>
      </c>
      <c r="N33" s="21">
        <v>3</v>
      </c>
      <c r="O33" s="21">
        <v>0</v>
      </c>
      <c r="P33" s="21">
        <v>1</v>
      </c>
      <c r="Q33" s="21">
        <v>153</v>
      </c>
      <c r="R33" s="29">
        <v>21.857142857142858</v>
      </c>
      <c r="S33" s="69" t="s">
        <v>449</v>
      </c>
      <c r="T33" s="30"/>
      <c r="U33" s="21">
        <v>0</v>
      </c>
      <c r="V33" s="21">
        <v>0</v>
      </c>
      <c r="W33" s="21">
        <v>0</v>
      </c>
      <c r="X33" s="21">
        <v>0</v>
      </c>
      <c r="Y33" s="21">
        <v>0</v>
      </c>
      <c r="Z33" s="31"/>
    </row>
    <row r="34" spans="1:26" ht="15.75" customHeight="1" x14ac:dyDescent="0.2">
      <c r="A34" s="69" t="s">
        <v>974</v>
      </c>
      <c r="B34" s="69" t="s">
        <v>136</v>
      </c>
      <c r="C34" s="69" t="s">
        <v>135</v>
      </c>
      <c r="D34" s="21" t="s">
        <v>130</v>
      </c>
      <c r="E34" s="35" t="s">
        <v>125</v>
      </c>
      <c r="F34" s="35" t="s">
        <v>75</v>
      </c>
      <c r="G34" s="30"/>
      <c r="H34" s="21">
        <f t="shared" si="0"/>
        <v>0</v>
      </c>
      <c r="I34" s="21">
        <v>0</v>
      </c>
      <c r="J34" s="21">
        <v>0</v>
      </c>
      <c r="K34" s="21">
        <v>0</v>
      </c>
      <c r="L34" s="21">
        <v>0</v>
      </c>
      <c r="M34" s="21">
        <v>0</v>
      </c>
      <c r="N34" s="21">
        <v>0</v>
      </c>
      <c r="O34" s="21">
        <v>0</v>
      </c>
      <c r="P34" s="21">
        <v>0</v>
      </c>
      <c r="Q34" s="21">
        <v>0</v>
      </c>
      <c r="R34" s="21">
        <v>0</v>
      </c>
      <c r="S34" s="69" t="s">
        <v>449</v>
      </c>
      <c r="T34" s="30"/>
      <c r="U34" s="69">
        <f t="shared" ref="U34" si="14">SUM(V34:Y34)</f>
        <v>0</v>
      </c>
      <c r="V34" s="21">
        <v>0</v>
      </c>
      <c r="W34" s="21">
        <v>0</v>
      </c>
      <c r="X34" s="21">
        <v>0</v>
      </c>
      <c r="Y34" s="21">
        <v>0</v>
      </c>
      <c r="Z34" s="31"/>
    </row>
    <row r="35" spans="1:26" ht="15.75" customHeight="1" x14ac:dyDescent="0.2">
      <c r="A35" s="69" t="s">
        <v>974</v>
      </c>
      <c r="B35" s="69" t="s">
        <v>136</v>
      </c>
      <c r="C35" s="69" t="s">
        <v>135</v>
      </c>
      <c r="D35" s="21" t="s">
        <v>130</v>
      </c>
      <c r="E35" s="35" t="s">
        <v>125</v>
      </c>
      <c r="F35" s="35" t="s">
        <v>123</v>
      </c>
      <c r="G35" s="30"/>
      <c r="H35" s="21">
        <f t="shared" si="0"/>
        <v>8</v>
      </c>
      <c r="I35" s="21">
        <v>4</v>
      </c>
      <c r="J35" s="21">
        <v>0</v>
      </c>
      <c r="K35" s="21">
        <v>1</v>
      </c>
      <c r="L35" s="21">
        <v>0</v>
      </c>
      <c r="M35" s="21">
        <v>0</v>
      </c>
      <c r="N35" s="21">
        <v>2</v>
      </c>
      <c r="O35" s="21">
        <v>0</v>
      </c>
      <c r="P35" s="21">
        <v>1</v>
      </c>
      <c r="Q35" s="21">
        <v>133</v>
      </c>
      <c r="R35" s="21">
        <v>19</v>
      </c>
      <c r="S35" s="69" t="s">
        <v>449</v>
      </c>
      <c r="T35" s="30"/>
      <c r="U35" s="21">
        <v>0</v>
      </c>
      <c r="V35" s="21">
        <v>0</v>
      </c>
      <c r="W35" s="21">
        <v>0</v>
      </c>
      <c r="X35" s="21">
        <v>0</v>
      </c>
      <c r="Y35" s="21">
        <v>0</v>
      </c>
      <c r="Z35" s="31"/>
    </row>
    <row r="36" spans="1:26" ht="12.75" x14ac:dyDescent="0.2">
      <c r="A36" s="69" t="s">
        <v>974</v>
      </c>
      <c r="B36" s="69" t="s">
        <v>136</v>
      </c>
      <c r="C36" s="69" t="s">
        <v>135</v>
      </c>
      <c r="D36" s="21" t="s">
        <v>130</v>
      </c>
      <c r="E36" s="35" t="s">
        <v>126</v>
      </c>
      <c r="F36" s="35" t="s">
        <v>75</v>
      </c>
      <c r="G36" s="30"/>
      <c r="H36" s="21">
        <f t="shared" si="0"/>
        <v>0</v>
      </c>
      <c r="I36" s="21">
        <v>0</v>
      </c>
      <c r="J36" s="21">
        <v>0</v>
      </c>
      <c r="K36" s="21">
        <v>0</v>
      </c>
      <c r="L36" s="21">
        <v>0</v>
      </c>
      <c r="M36" s="21">
        <v>0</v>
      </c>
      <c r="N36" s="21">
        <v>0</v>
      </c>
      <c r="O36" s="21">
        <v>0</v>
      </c>
      <c r="P36" s="21">
        <v>0</v>
      </c>
      <c r="Q36" s="21">
        <v>0</v>
      </c>
      <c r="R36" s="21">
        <v>0</v>
      </c>
      <c r="S36" s="69" t="s">
        <v>449</v>
      </c>
      <c r="T36" s="30"/>
      <c r="U36" s="69">
        <f t="shared" ref="U36" si="15">SUM(V36:Y36)</f>
        <v>0</v>
      </c>
      <c r="V36" s="21">
        <v>0</v>
      </c>
      <c r="W36" s="21">
        <v>0</v>
      </c>
      <c r="X36" s="21">
        <v>0</v>
      </c>
      <c r="Y36" s="21">
        <v>0</v>
      </c>
      <c r="Z36" s="31"/>
    </row>
    <row r="37" spans="1:26" ht="12.75" x14ac:dyDescent="0.2">
      <c r="A37" s="69" t="s">
        <v>974</v>
      </c>
      <c r="B37" s="69" t="s">
        <v>136</v>
      </c>
      <c r="C37" s="69" t="s">
        <v>135</v>
      </c>
      <c r="D37" s="21" t="s">
        <v>130</v>
      </c>
      <c r="E37" s="35" t="s">
        <v>126</v>
      </c>
      <c r="F37" s="35" t="s">
        <v>123</v>
      </c>
      <c r="G37" s="30"/>
      <c r="H37" s="21">
        <f t="shared" si="0"/>
        <v>2</v>
      </c>
      <c r="I37" s="21">
        <v>1</v>
      </c>
      <c r="J37" s="21">
        <v>0</v>
      </c>
      <c r="K37" s="21">
        <v>0</v>
      </c>
      <c r="L37" s="21">
        <v>0</v>
      </c>
      <c r="M37" s="21">
        <v>0</v>
      </c>
      <c r="N37" s="21">
        <v>1</v>
      </c>
      <c r="O37" s="21">
        <v>0</v>
      </c>
      <c r="P37" s="21">
        <v>0</v>
      </c>
      <c r="Q37" s="21">
        <v>29</v>
      </c>
      <c r="R37" s="21">
        <v>14.5</v>
      </c>
      <c r="S37" s="69" t="s">
        <v>449</v>
      </c>
      <c r="T37" s="30"/>
      <c r="U37" s="21">
        <v>0</v>
      </c>
      <c r="V37" s="21">
        <v>0</v>
      </c>
      <c r="W37" s="21">
        <v>0</v>
      </c>
      <c r="X37" s="21">
        <v>0</v>
      </c>
      <c r="Y37" s="21">
        <v>0</v>
      </c>
      <c r="Z37" s="31"/>
    </row>
    <row r="38" spans="1:26" ht="12.75" x14ac:dyDescent="0.2">
      <c r="A38" s="69" t="s">
        <v>974</v>
      </c>
      <c r="B38" s="69" t="s">
        <v>136</v>
      </c>
      <c r="C38" s="69" t="s">
        <v>135</v>
      </c>
      <c r="D38" s="21" t="s">
        <v>130</v>
      </c>
      <c r="E38" s="35" t="s">
        <v>127</v>
      </c>
      <c r="F38" s="35" t="s">
        <v>75</v>
      </c>
      <c r="G38" s="30"/>
      <c r="H38" s="21">
        <f t="shared" si="0"/>
        <v>0</v>
      </c>
      <c r="I38" s="21">
        <v>0</v>
      </c>
      <c r="J38" s="21">
        <v>0</v>
      </c>
      <c r="K38" s="21">
        <v>0</v>
      </c>
      <c r="L38" s="21">
        <v>0</v>
      </c>
      <c r="M38" s="21">
        <v>0</v>
      </c>
      <c r="N38" s="21">
        <v>0</v>
      </c>
      <c r="O38" s="21">
        <v>0</v>
      </c>
      <c r="P38" s="21">
        <v>0</v>
      </c>
      <c r="Q38" s="21">
        <v>0</v>
      </c>
      <c r="R38" s="21">
        <v>0</v>
      </c>
      <c r="S38" s="69" t="s">
        <v>449</v>
      </c>
      <c r="T38" s="30"/>
      <c r="U38" s="69">
        <f t="shared" ref="U38" si="16">SUM(V38:Y38)</f>
        <v>0</v>
      </c>
      <c r="V38" s="21">
        <v>0</v>
      </c>
      <c r="W38" s="21">
        <v>0</v>
      </c>
      <c r="X38" s="21">
        <v>0</v>
      </c>
      <c r="Y38" s="21">
        <v>0</v>
      </c>
      <c r="Z38" s="31"/>
    </row>
    <row r="39" spans="1:26" ht="12.75" x14ac:dyDescent="0.2">
      <c r="A39" s="69" t="s">
        <v>974</v>
      </c>
      <c r="B39" s="69" t="s">
        <v>136</v>
      </c>
      <c r="C39" s="69" t="s">
        <v>135</v>
      </c>
      <c r="D39" s="21" t="s">
        <v>130</v>
      </c>
      <c r="E39" s="35" t="s">
        <v>127</v>
      </c>
      <c r="F39" s="35" t="s">
        <v>123</v>
      </c>
      <c r="G39" s="30"/>
      <c r="H39" s="21">
        <f t="shared" si="0"/>
        <v>7</v>
      </c>
      <c r="I39" s="21">
        <v>5</v>
      </c>
      <c r="J39" s="21">
        <v>0</v>
      </c>
      <c r="K39" s="21">
        <v>0</v>
      </c>
      <c r="L39" s="21">
        <v>0</v>
      </c>
      <c r="M39" s="21">
        <v>0</v>
      </c>
      <c r="N39" s="21">
        <v>2</v>
      </c>
      <c r="O39" s="21">
        <v>0</v>
      </c>
      <c r="P39" s="21">
        <v>0</v>
      </c>
      <c r="Q39" s="21">
        <v>176</v>
      </c>
      <c r="R39" s="29">
        <v>25.142857142857142</v>
      </c>
      <c r="S39" s="69" t="s">
        <v>449</v>
      </c>
      <c r="T39" s="30"/>
      <c r="U39" s="21">
        <v>0</v>
      </c>
      <c r="V39" s="21">
        <v>0</v>
      </c>
      <c r="W39" s="21">
        <v>0</v>
      </c>
      <c r="X39" s="21">
        <v>0</v>
      </c>
      <c r="Y39" s="21">
        <v>0</v>
      </c>
      <c r="Z39" s="31"/>
    </row>
    <row r="40" spans="1:26" ht="15.75" customHeight="1" x14ac:dyDescent="0.2">
      <c r="A40" s="69" t="s">
        <v>974</v>
      </c>
      <c r="B40" s="69" t="s">
        <v>136</v>
      </c>
      <c r="C40" s="69" t="s">
        <v>135</v>
      </c>
      <c r="D40" s="21" t="s">
        <v>130</v>
      </c>
      <c r="E40" s="113" t="s">
        <v>975</v>
      </c>
      <c r="F40" s="35" t="s">
        <v>75</v>
      </c>
      <c r="G40" s="30"/>
      <c r="H40" s="21">
        <f t="shared" ref="H40:H47" si="17">SUM(I40:P40,U40)</f>
        <v>2</v>
      </c>
      <c r="I40" s="21">
        <v>0</v>
      </c>
      <c r="J40" s="21">
        <v>0</v>
      </c>
      <c r="K40" s="21">
        <v>0</v>
      </c>
      <c r="L40" s="21">
        <v>0</v>
      </c>
      <c r="M40" s="21">
        <v>0</v>
      </c>
      <c r="N40" s="21">
        <v>1</v>
      </c>
      <c r="O40" s="21">
        <v>0</v>
      </c>
      <c r="P40" s="21">
        <v>1</v>
      </c>
      <c r="Q40" s="21">
        <v>11</v>
      </c>
      <c r="R40" s="21">
        <v>11</v>
      </c>
      <c r="S40" s="69" t="s">
        <v>449</v>
      </c>
      <c r="T40" s="30"/>
      <c r="U40" s="69">
        <v>0</v>
      </c>
      <c r="V40" s="21">
        <v>0</v>
      </c>
      <c r="W40" s="21">
        <v>0</v>
      </c>
      <c r="X40" s="21">
        <v>0</v>
      </c>
      <c r="Y40" s="21">
        <v>0</v>
      </c>
      <c r="Z40" s="31"/>
    </row>
    <row r="41" spans="1:26" ht="15.75" customHeight="1" x14ac:dyDescent="0.2">
      <c r="A41" s="69" t="s">
        <v>974</v>
      </c>
      <c r="B41" s="69" t="s">
        <v>136</v>
      </c>
      <c r="C41" s="69" t="s">
        <v>135</v>
      </c>
      <c r="D41" s="21" t="s">
        <v>130</v>
      </c>
      <c r="E41" s="113" t="s">
        <v>975</v>
      </c>
      <c r="F41" s="35" t="s">
        <v>123</v>
      </c>
      <c r="G41" s="30"/>
      <c r="H41" s="21">
        <f t="shared" si="17"/>
        <v>12</v>
      </c>
      <c r="I41" s="21">
        <v>8</v>
      </c>
      <c r="J41" s="21">
        <v>0</v>
      </c>
      <c r="K41" s="21">
        <v>0</v>
      </c>
      <c r="L41" s="21">
        <v>0</v>
      </c>
      <c r="M41" s="21">
        <v>0</v>
      </c>
      <c r="N41" s="21">
        <v>2</v>
      </c>
      <c r="O41" s="21">
        <v>2</v>
      </c>
      <c r="P41" s="21">
        <v>0</v>
      </c>
      <c r="Q41" s="21">
        <v>233</v>
      </c>
      <c r="R41" s="29">
        <v>19.416666666666668</v>
      </c>
      <c r="S41" s="69" t="s">
        <v>449</v>
      </c>
      <c r="T41" s="30"/>
      <c r="U41" s="21">
        <f>SUBTOTAL(9,V41:Y41)</f>
        <v>0</v>
      </c>
      <c r="V41" s="21">
        <v>0</v>
      </c>
      <c r="W41" s="21">
        <v>0</v>
      </c>
      <c r="X41" s="21">
        <v>0</v>
      </c>
      <c r="Y41" s="21">
        <v>0</v>
      </c>
      <c r="Z41" s="31"/>
    </row>
    <row r="42" spans="1:26" ht="15.75" customHeight="1" x14ac:dyDescent="0.2">
      <c r="A42" s="69" t="s">
        <v>974</v>
      </c>
      <c r="B42" s="69" t="s">
        <v>136</v>
      </c>
      <c r="C42" s="69" t="s">
        <v>135</v>
      </c>
      <c r="D42" s="21" t="s">
        <v>130</v>
      </c>
      <c r="E42" s="113" t="s">
        <v>1084</v>
      </c>
      <c r="F42" s="35" t="s">
        <v>75</v>
      </c>
      <c r="G42" s="30"/>
      <c r="H42" s="21">
        <f t="shared" si="17"/>
        <v>1</v>
      </c>
      <c r="I42" s="21">
        <v>1</v>
      </c>
      <c r="J42" s="21">
        <v>0</v>
      </c>
      <c r="K42" s="21">
        <v>0</v>
      </c>
      <c r="L42" s="21">
        <v>0</v>
      </c>
      <c r="M42" s="21">
        <v>0</v>
      </c>
      <c r="N42" s="21">
        <v>0</v>
      </c>
      <c r="O42" s="21">
        <v>0</v>
      </c>
      <c r="P42" s="21">
        <v>0</v>
      </c>
      <c r="Q42" s="21">
        <v>24</v>
      </c>
      <c r="R42" s="21">
        <v>24</v>
      </c>
      <c r="S42" s="69" t="s">
        <v>449</v>
      </c>
      <c r="T42" s="30"/>
      <c r="U42" s="69">
        <f t="shared" ref="U42" si="18">SUM(V42:Y42)</f>
        <v>0</v>
      </c>
      <c r="V42" s="21">
        <v>0</v>
      </c>
      <c r="W42" s="21">
        <v>0</v>
      </c>
      <c r="X42" s="21">
        <v>0</v>
      </c>
      <c r="Y42" s="21">
        <v>0</v>
      </c>
      <c r="Z42" s="31"/>
    </row>
    <row r="43" spans="1:26" ht="15.75" customHeight="1" x14ac:dyDescent="0.2">
      <c r="A43" s="69" t="s">
        <v>974</v>
      </c>
      <c r="B43" s="69" t="s">
        <v>136</v>
      </c>
      <c r="C43" s="69" t="s">
        <v>135</v>
      </c>
      <c r="D43" s="21" t="s">
        <v>130</v>
      </c>
      <c r="E43" s="113" t="s">
        <v>1084</v>
      </c>
      <c r="F43" s="35" t="s">
        <v>123</v>
      </c>
      <c r="G43" s="30"/>
      <c r="H43" s="21">
        <f t="shared" si="17"/>
        <v>15</v>
      </c>
      <c r="I43" s="21">
        <v>10</v>
      </c>
      <c r="J43" s="21">
        <v>0</v>
      </c>
      <c r="K43" s="21">
        <v>2</v>
      </c>
      <c r="L43" s="21">
        <v>0</v>
      </c>
      <c r="M43" s="21">
        <v>0</v>
      </c>
      <c r="N43" s="21">
        <v>3</v>
      </c>
      <c r="O43" s="21">
        <v>0</v>
      </c>
      <c r="P43" s="21">
        <v>0</v>
      </c>
      <c r="Q43" s="21">
        <v>120</v>
      </c>
      <c r="R43" s="21">
        <v>8</v>
      </c>
      <c r="S43" s="69" t="s">
        <v>449</v>
      </c>
      <c r="T43" s="30"/>
      <c r="U43" s="21">
        <v>0</v>
      </c>
      <c r="V43" s="21">
        <v>0</v>
      </c>
      <c r="W43" s="21">
        <v>0</v>
      </c>
      <c r="X43" s="21">
        <v>0</v>
      </c>
      <c r="Y43" s="21">
        <v>0</v>
      </c>
      <c r="Z43" s="31"/>
    </row>
    <row r="44" spans="1:26" ht="15.75" customHeight="1" x14ac:dyDescent="0.2">
      <c r="A44" s="69" t="s">
        <v>974</v>
      </c>
      <c r="B44" s="69" t="s">
        <v>136</v>
      </c>
      <c r="C44" s="69" t="s">
        <v>135</v>
      </c>
      <c r="D44" s="21" t="s">
        <v>130</v>
      </c>
      <c r="E44" s="113" t="s">
        <v>1085</v>
      </c>
      <c r="F44" s="35" t="s">
        <v>75</v>
      </c>
      <c r="G44" s="30"/>
      <c r="H44" s="21">
        <f t="shared" si="17"/>
        <v>0</v>
      </c>
      <c r="I44" s="21">
        <v>0</v>
      </c>
      <c r="J44" s="21">
        <v>0</v>
      </c>
      <c r="K44" s="21">
        <v>0</v>
      </c>
      <c r="L44" s="21">
        <v>0</v>
      </c>
      <c r="M44" s="21">
        <v>0</v>
      </c>
      <c r="N44" s="21">
        <v>0</v>
      </c>
      <c r="O44" s="21">
        <v>0</v>
      </c>
      <c r="P44" s="21">
        <v>0</v>
      </c>
      <c r="Q44" s="21">
        <v>0</v>
      </c>
      <c r="R44" s="21">
        <v>0</v>
      </c>
      <c r="S44" s="69" t="s">
        <v>449</v>
      </c>
      <c r="T44" s="30"/>
      <c r="U44" s="69">
        <f t="shared" ref="U44" si="19">SUM(V44:Y44)</f>
        <v>0</v>
      </c>
      <c r="V44" s="21">
        <v>0</v>
      </c>
      <c r="W44" s="21">
        <v>0</v>
      </c>
      <c r="X44" s="21">
        <v>0</v>
      </c>
      <c r="Y44" s="21">
        <v>0</v>
      </c>
      <c r="Z44" s="31"/>
    </row>
    <row r="45" spans="1:26" ht="15.75" customHeight="1" x14ac:dyDescent="0.2">
      <c r="A45" s="69" t="s">
        <v>974</v>
      </c>
      <c r="B45" s="69" t="s">
        <v>136</v>
      </c>
      <c r="C45" s="69" t="s">
        <v>135</v>
      </c>
      <c r="D45" s="21" t="s">
        <v>130</v>
      </c>
      <c r="E45" s="113" t="s">
        <v>1085</v>
      </c>
      <c r="F45" s="35" t="s">
        <v>123</v>
      </c>
      <c r="G45" s="30"/>
      <c r="H45" s="21">
        <f t="shared" si="17"/>
        <v>10</v>
      </c>
      <c r="I45" s="21">
        <v>5</v>
      </c>
      <c r="J45" s="21">
        <v>0</v>
      </c>
      <c r="K45" s="21">
        <v>3</v>
      </c>
      <c r="L45" s="21">
        <v>0</v>
      </c>
      <c r="M45" s="21">
        <v>0</v>
      </c>
      <c r="N45" s="21">
        <v>2</v>
      </c>
      <c r="O45" s="21">
        <v>0</v>
      </c>
      <c r="P45" s="21">
        <v>0</v>
      </c>
      <c r="Q45" s="21">
        <v>70</v>
      </c>
      <c r="R45" s="21">
        <v>7</v>
      </c>
      <c r="S45" s="29">
        <v>5</v>
      </c>
      <c r="T45" s="30"/>
      <c r="U45" s="21">
        <v>0</v>
      </c>
      <c r="V45" s="21">
        <v>0</v>
      </c>
      <c r="W45" s="21">
        <v>0</v>
      </c>
      <c r="X45" s="21">
        <v>0</v>
      </c>
      <c r="Y45" s="21">
        <v>0</v>
      </c>
      <c r="Z45" s="31"/>
    </row>
    <row r="46" spans="1:26" ht="15.75" customHeight="1" x14ac:dyDescent="0.2">
      <c r="A46" s="69" t="s">
        <v>974</v>
      </c>
      <c r="B46" s="69" t="s">
        <v>136</v>
      </c>
      <c r="C46" s="69" t="s">
        <v>135</v>
      </c>
      <c r="D46" s="21" t="s">
        <v>130</v>
      </c>
      <c r="E46" s="113" t="s">
        <v>1086</v>
      </c>
      <c r="F46" s="35" t="s">
        <v>75</v>
      </c>
      <c r="G46" s="30"/>
      <c r="H46" s="21">
        <f t="shared" si="17"/>
        <v>2</v>
      </c>
      <c r="I46" s="21">
        <v>2</v>
      </c>
      <c r="J46" s="21">
        <v>0</v>
      </c>
      <c r="K46" s="21">
        <v>0</v>
      </c>
      <c r="L46" s="21">
        <v>0</v>
      </c>
      <c r="M46" s="21">
        <v>0</v>
      </c>
      <c r="N46" s="21">
        <v>0</v>
      </c>
      <c r="O46" s="21">
        <v>0</v>
      </c>
      <c r="P46" s="21">
        <v>0</v>
      </c>
      <c r="Q46" s="21">
        <v>19</v>
      </c>
      <c r="R46" s="21">
        <v>9.5</v>
      </c>
      <c r="S46" s="29">
        <v>5</v>
      </c>
      <c r="T46" s="30"/>
      <c r="U46" s="69">
        <f t="shared" ref="U46" si="20">SUM(V46:Y46)</f>
        <v>0</v>
      </c>
      <c r="V46" s="21">
        <v>0</v>
      </c>
      <c r="W46" s="21">
        <v>0</v>
      </c>
      <c r="X46" s="21">
        <v>0</v>
      </c>
      <c r="Y46" s="21">
        <v>0</v>
      </c>
      <c r="Z46" s="31"/>
    </row>
    <row r="47" spans="1:26" ht="15.75" customHeight="1" x14ac:dyDescent="0.2">
      <c r="A47" s="69" t="s">
        <v>974</v>
      </c>
      <c r="B47" s="69" t="s">
        <v>136</v>
      </c>
      <c r="C47" s="69" t="s">
        <v>135</v>
      </c>
      <c r="D47" s="21" t="s">
        <v>130</v>
      </c>
      <c r="E47" s="113" t="s">
        <v>1086</v>
      </c>
      <c r="F47" s="35" t="s">
        <v>123</v>
      </c>
      <c r="G47" s="30"/>
      <c r="H47" s="21">
        <f t="shared" si="17"/>
        <v>7</v>
      </c>
      <c r="I47" s="21">
        <v>5</v>
      </c>
      <c r="J47" s="21">
        <v>0</v>
      </c>
      <c r="K47" s="21">
        <v>0</v>
      </c>
      <c r="L47" s="21">
        <v>0</v>
      </c>
      <c r="M47" s="21">
        <v>0</v>
      </c>
      <c r="N47" s="21">
        <v>2</v>
      </c>
      <c r="O47" s="21">
        <v>0</v>
      </c>
      <c r="P47" s="21">
        <v>0</v>
      </c>
      <c r="Q47" s="21">
        <v>78</v>
      </c>
      <c r="R47" s="29">
        <v>11.142857142857142</v>
      </c>
      <c r="S47" s="69" t="s">
        <v>449</v>
      </c>
      <c r="T47" s="30"/>
      <c r="U47" s="21">
        <v>0</v>
      </c>
      <c r="V47" s="21">
        <v>0</v>
      </c>
      <c r="W47" s="21">
        <v>0</v>
      </c>
      <c r="X47" s="21">
        <v>0</v>
      </c>
      <c r="Y47" s="21">
        <v>0</v>
      </c>
      <c r="Z47" s="31"/>
    </row>
    <row r="48" spans="1:26" ht="15.75" customHeight="1" x14ac:dyDescent="0.2">
      <c r="A48" s="69" t="s">
        <v>974</v>
      </c>
      <c r="B48" s="69" t="s">
        <v>136</v>
      </c>
      <c r="C48" s="69" t="s">
        <v>135</v>
      </c>
      <c r="D48" s="21" t="s">
        <v>130</v>
      </c>
      <c r="E48" s="113" t="s">
        <v>1207</v>
      </c>
      <c r="F48" s="35" t="s">
        <v>75</v>
      </c>
      <c r="G48" s="30"/>
      <c r="H48" s="72">
        <v>0</v>
      </c>
      <c r="I48" s="16">
        <v>0</v>
      </c>
      <c r="J48" s="16">
        <v>0</v>
      </c>
      <c r="K48" s="16">
        <v>0</v>
      </c>
      <c r="L48" s="16">
        <v>0</v>
      </c>
      <c r="M48" s="16">
        <v>0</v>
      </c>
      <c r="N48" s="16">
        <v>0</v>
      </c>
      <c r="O48" s="16">
        <v>0</v>
      </c>
      <c r="P48" s="72">
        <v>0</v>
      </c>
      <c r="Q48" s="72">
        <v>0</v>
      </c>
      <c r="R48" s="72">
        <v>0</v>
      </c>
      <c r="S48" s="105" t="s">
        <v>449</v>
      </c>
      <c r="T48" s="30"/>
      <c r="U48" s="69">
        <v>0</v>
      </c>
      <c r="V48" s="69">
        <v>0</v>
      </c>
      <c r="W48" s="69">
        <v>0</v>
      </c>
      <c r="X48" s="69">
        <v>0</v>
      </c>
      <c r="Y48" s="69">
        <v>0</v>
      </c>
      <c r="Z48" s="31"/>
    </row>
    <row r="49" spans="1:26" ht="15.75" customHeight="1" x14ac:dyDescent="0.2">
      <c r="A49" s="69" t="s">
        <v>974</v>
      </c>
      <c r="B49" s="69" t="s">
        <v>136</v>
      </c>
      <c r="C49" s="69" t="s">
        <v>135</v>
      </c>
      <c r="D49" s="21" t="s">
        <v>130</v>
      </c>
      <c r="E49" s="113" t="s">
        <v>1207</v>
      </c>
      <c r="F49" s="35" t="s">
        <v>123</v>
      </c>
      <c r="G49" s="30"/>
      <c r="H49" s="72">
        <f>SUM(I49:P49)</f>
        <v>13</v>
      </c>
      <c r="I49" s="72">
        <v>12</v>
      </c>
      <c r="J49" s="72">
        <v>0</v>
      </c>
      <c r="K49" s="72">
        <v>1</v>
      </c>
      <c r="L49" s="72">
        <v>0</v>
      </c>
      <c r="M49" s="72">
        <v>0</v>
      </c>
      <c r="N49" s="72">
        <v>0</v>
      </c>
      <c r="O49" s="72">
        <v>0</v>
      </c>
      <c r="P49" s="72">
        <v>0</v>
      </c>
      <c r="Q49" s="72">
        <v>100</v>
      </c>
      <c r="R49" s="115">
        <f>Q49/H49</f>
        <v>7.6923076923076925</v>
      </c>
      <c r="S49" s="29">
        <v>3.83</v>
      </c>
      <c r="T49" s="30"/>
      <c r="U49" s="69">
        <v>0</v>
      </c>
      <c r="V49" s="69">
        <v>0</v>
      </c>
      <c r="W49" s="69">
        <v>0</v>
      </c>
      <c r="X49" s="69">
        <v>0</v>
      </c>
      <c r="Y49" s="69">
        <v>0</v>
      </c>
      <c r="Z49" s="31"/>
    </row>
    <row r="50" spans="1:26" ht="15.75" customHeight="1" x14ac:dyDescent="0.2">
      <c r="A50" s="69" t="s">
        <v>974</v>
      </c>
      <c r="B50" s="69" t="s">
        <v>136</v>
      </c>
      <c r="C50" s="69" t="s">
        <v>135</v>
      </c>
      <c r="D50" s="21" t="s">
        <v>130</v>
      </c>
      <c r="E50" s="113" t="s">
        <v>1208</v>
      </c>
      <c r="F50" s="35" t="s">
        <v>75</v>
      </c>
      <c r="G50" s="30"/>
      <c r="H50" s="72">
        <v>0</v>
      </c>
      <c r="I50" s="72">
        <v>0</v>
      </c>
      <c r="J50" s="72">
        <v>0</v>
      </c>
      <c r="K50" s="72">
        <v>0</v>
      </c>
      <c r="L50" s="72">
        <v>0</v>
      </c>
      <c r="M50" s="72">
        <v>0</v>
      </c>
      <c r="N50" s="72">
        <v>0</v>
      </c>
      <c r="O50" s="72">
        <v>0</v>
      </c>
      <c r="P50" s="72">
        <v>0</v>
      </c>
      <c r="Q50" s="72">
        <v>0</v>
      </c>
      <c r="R50" s="72">
        <v>0</v>
      </c>
      <c r="S50" s="105" t="s">
        <v>449</v>
      </c>
      <c r="T50" s="30"/>
      <c r="U50" s="69">
        <v>0</v>
      </c>
      <c r="V50" s="69">
        <v>0</v>
      </c>
      <c r="W50" s="69">
        <v>0</v>
      </c>
      <c r="X50" s="69">
        <v>0</v>
      </c>
      <c r="Y50" s="69">
        <v>0</v>
      </c>
      <c r="Z50" s="31"/>
    </row>
    <row r="51" spans="1:26" ht="15.75" customHeight="1" x14ac:dyDescent="0.2">
      <c r="A51" s="69" t="s">
        <v>974</v>
      </c>
      <c r="B51" s="69" t="s">
        <v>136</v>
      </c>
      <c r="C51" s="69" t="s">
        <v>135</v>
      </c>
      <c r="D51" s="21" t="s">
        <v>130</v>
      </c>
      <c r="E51" s="113" t="s">
        <v>1208</v>
      </c>
      <c r="F51" s="35" t="s">
        <v>123</v>
      </c>
      <c r="G51" s="30"/>
      <c r="H51" s="72">
        <f>SUM(I51:P51)</f>
        <v>21</v>
      </c>
      <c r="I51" s="72">
        <v>15</v>
      </c>
      <c r="J51" s="72">
        <v>0</v>
      </c>
      <c r="K51" s="72">
        <v>2</v>
      </c>
      <c r="L51" s="72">
        <v>0</v>
      </c>
      <c r="M51" s="72">
        <v>1</v>
      </c>
      <c r="N51" s="72">
        <v>2</v>
      </c>
      <c r="O51" s="72">
        <v>0</v>
      </c>
      <c r="P51" s="72">
        <v>1</v>
      </c>
      <c r="Q51" s="72">
        <v>208</v>
      </c>
      <c r="R51" s="115">
        <f>Q51/H51</f>
        <v>9.9047619047619051</v>
      </c>
      <c r="S51" s="105">
        <v>4.83</v>
      </c>
      <c r="T51" s="30"/>
      <c r="U51" s="69">
        <v>0</v>
      </c>
      <c r="V51" s="69">
        <v>0</v>
      </c>
      <c r="W51" s="69">
        <v>0</v>
      </c>
      <c r="X51" s="69">
        <v>0</v>
      </c>
      <c r="Y51" s="69">
        <v>0</v>
      </c>
      <c r="Z51" s="31"/>
    </row>
    <row r="52" spans="1:26" ht="15.75" customHeight="1" x14ac:dyDescent="0.2">
      <c r="A52" s="69" t="s">
        <v>974</v>
      </c>
      <c r="B52" s="69" t="s">
        <v>136</v>
      </c>
      <c r="C52" s="69" t="s">
        <v>135</v>
      </c>
      <c r="D52" s="21" t="s">
        <v>130</v>
      </c>
      <c r="E52" s="113" t="s">
        <v>1209</v>
      </c>
      <c r="F52" s="35" t="s">
        <v>75</v>
      </c>
      <c r="G52" s="30"/>
      <c r="H52" s="72">
        <f>SUM(I52:P52)</f>
        <v>2</v>
      </c>
      <c r="I52" s="72">
        <v>2</v>
      </c>
      <c r="J52" s="72">
        <v>0</v>
      </c>
      <c r="K52" s="72">
        <v>0</v>
      </c>
      <c r="L52" s="72">
        <v>0</v>
      </c>
      <c r="M52" s="72">
        <v>0</v>
      </c>
      <c r="N52" s="72">
        <v>0</v>
      </c>
      <c r="O52" s="72">
        <v>0</v>
      </c>
      <c r="P52" s="72">
        <v>0</v>
      </c>
      <c r="Q52" s="72">
        <v>20</v>
      </c>
      <c r="R52" s="72">
        <f>Q52/H52</f>
        <v>10</v>
      </c>
      <c r="S52" s="105" t="s">
        <v>449</v>
      </c>
      <c r="T52" s="30"/>
      <c r="U52" s="69">
        <v>0</v>
      </c>
      <c r="V52" s="69">
        <v>0</v>
      </c>
      <c r="W52" s="69">
        <v>0</v>
      </c>
      <c r="X52" s="69">
        <v>0</v>
      </c>
      <c r="Y52" s="69">
        <v>0</v>
      </c>
      <c r="Z52" s="31"/>
    </row>
    <row r="53" spans="1:26" ht="15.75" customHeight="1" x14ac:dyDescent="0.2">
      <c r="A53" s="69" t="s">
        <v>974</v>
      </c>
      <c r="B53" s="69" t="s">
        <v>136</v>
      </c>
      <c r="C53" s="69" t="s">
        <v>135</v>
      </c>
      <c r="D53" s="21" t="s">
        <v>130</v>
      </c>
      <c r="E53" s="113" t="s">
        <v>1209</v>
      </c>
      <c r="F53" s="35" t="s">
        <v>123</v>
      </c>
      <c r="G53" s="30"/>
      <c r="H53" s="72">
        <f>SUM(I53:P53)</f>
        <v>8</v>
      </c>
      <c r="I53" s="72">
        <v>4</v>
      </c>
      <c r="J53" s="72">
        <v>0</v>
      </c>
      <c r="K53" s="72">
        <v>3</v>
      </c>
      <c r="L53" s="72">
        <v>1</v>
      </c>
      <c r="M53" s="72">
        <v>0</v>
      </c>
      <c r="N53" s="72">
        <v>0</v>
      </c>
      <c r="O53" s="72">
        <v>0</v>
      </c>
      <c r="P53" s="72">
        <v>0</v>
      </c>
      <c r="Q53" s="72">
        <v>92</v>
      </c>
      <c r="R53" s="72">
        <f>Q53/H53</f>
        <v>11.5</v>
      </c>
      <c r="S53" s="105" t="s">
        <v>449</v>
      </c>
      <c r="T53" s="30"/>
      <c r="U53" s="69">
        <v>0</v>
      </c>
      <c r="V53" s="69">
        <v>0</v>
      </c>
      <c r="W53" s="69">
        <v>0</v>
      </c>
      <c r="X53" s="69">
        <v>0</v>
      </c>
      <c r="Y53" s="69">
        <v>0</v>
      </c>
      <c r="Z53" s="31"/>
    </row>
    <row r="54" spans="1:26" ht="15.75" customHeight="1" x14ac:dyDescent="0.2">
      <c r="A54" s="69" t="s">
        <v>974</v>
      </c>
      <c r="B54" s="69" t="s">
        <v>136</v>
      </c>
      <c r="C54" s="69" t="s">
        <v>135</v>
      </c>
      <c r="D54" s="21" t="s">
        <v>130</v>
      </c>
      <c r="E54" s="113" t="s">
        <v>1210</v>
      </c>
      <c r="F54" s="35" t="s">
        <v>75</v>
      </c>
      <c r="G54" s="30"/>
      <c r="H54" s="72">
        <v>0</v>
      </c>
      <c r="I54" s="72">
        <v>0</v>
      </c>
      <c r="J54" s="72">
        <v>0</v>
      </c>
      <c r="K54" s="72">
        <v>0</v>
      </c>
      <c r="L54" s="72">
        <v>0</v>
      </c>
      <c r="M54" s="72">
        <v>0</v>
      </c>
      <c r="N54" s="72">
        <v>0</v>
      </c>
      <c r="O54" s="72">
        <v>0</v>
      </c>
      <c r="P54" s="72">
        <v>0</v>
      </c>
      <c r="Q54" s="72">
        <v>0</v>
      </c>
      <c r="R54" s="72">
        <v>0</v>
      </c>
      <c r="S54" s="105" t="s">
        <v>449</v>
      </c>
      <c r="T54" s="30"/>
      <c r="U54" s="69">
        <v>0</v>
      </c>
      <c r="V54" s="69">
        <v>0</v>
      </c>
      <c r="W54" s="69">
        <v>0</v>
      </c>
      <c r="X54" s="69">
        <v>0</v>
      </c>
      <c r="Y54" s="69">
        <v>0</v>
      </c>
      <c r="Z54" s="31"/>
    </row>
    <row r="55" spans="1:26" ht="15.75" customHeight="1" x14ac:dyDescent="0.2">
      <c r="A55" s="69" t="s">
        <v>974</v>
      </c>
      <c r="B55" s="69" t="s">
        <v>136</v>
      </c>
      <c r="C55" s="69" t="s">
        <v>135</v>
      </c>
      <c r="D55" s="21" t="s">
        <v>130</v>
      </c>
      <c r="E55" s="113" t="s">
        <v>1210</v>
      </c>
      <c r="F55" s="35" t="s">
        <v>123</v>
      </c>
      <c r="G55" s="30"/>
      <c r="H55" s="72">
        <f>SUM(I55:P55)</f>
        <v>7</v>
      </c>
      <c r="I55" s="72">
        <v>4</v>
      </c>
      <c r="J55" s="72">
        <v>0</v>
      </c>
      <c r="K55" s="72">
        <v>2</v>
      </c>
      <c r="L55" s="72">
        <v>0</v>
      </c>
      <c r="M55" s="72">
        <v>0</v>
      </c>
      <c r="N55" s="72">
        <v>1</v>
      </c>
      <c r="O55" s="72">
        <v>0</v>
      </c>
      <c r="P55" s="72">
        <v>0</v>
      </c>
      <c r="Q55" s="72">
        <v>65</v>
      </c>
      <c r="R55" s="115">
        <f>Q55/H55</f>
        <v>9.2857142857142865</v>
      </c>
      <c r="S55" s="105" t="s">
        <v>449</v>
      </c>
      <c r="T55" s="30"/>
      <c r="U55" s="69">
        <f>SUM(V55:Y55)</f>
        <v>0</v>
      </c>
      <c r="V55" s="69">
        <v>0</v>
      </c>
      <c r="W55" s="69">
        <v>0</v>
      </c>
      <c r="X55" s="69">
        <v>0</v>
      </c>
      <c r="Y55" s="69">
        <v>0</v>
      </c>
      <c r="Z55" s="31"/>
    </row>
    <row r="56" spans="1:26" ht="15.75" customHeight="1" x14ac:dyDescent="0.2">
      <c r="B56" s="69" t="s">
        <v>136</v>
      </c>
      <c r="C56" s="69" t="s">
        <v>135</v>
      </c>
      <c r="D56" s="21" t="s">
        <v>130</v>
      </c>
      <c r="E56" s="113" t="s">
        <v>1234</v>
      </c>
      <c r="F56" s="35" t="s">
        <v>75</v>
      </c>
      <c r="G56" s="30"/>
      <c r="H56" s="72">
        <v>0</v>
      </c>
      <c r="I56" s="72">
        <v>0</v>
      </c>
      <c r="J56" s="72">
        <v>0</v>
      </c>
      <c r="K56" s="72">
        <v>0</v>
      </c>
      <c r="L56" s="72">
        <v>0</v>
      </c>
      <c r="M56" s="72">
        <v>0</v>
      </c>
      <c r="N56" s="72">
        <v>0</v>
      </c>
      <c r="O56" s="72">
        <v>0</v>
      </c>
      <c r="P56" s="72">
        <v>0</v>
      </c>
      <c r="Q56" s="72">
        <v>0</v>
      </c>
      <c r="R56" s="115">
        <v>0</v>
      </c>
      <c r="S56" s="105" t="s">
        <v>449</v>
      </c>
      <c r="T56" s="30"/>
      <c r="U56" s="69">
        <f>SUM(V56:Y56)</f>
        <v>0</v>
      </c>
      <c r="V56" s="69">
        <v>0</v>
      </c>
      <c r="W56" s="69">
        <v>0</v>
      </c>
      <c r="X56" s="69">
        <v>0</v>
      </c>
      <c r="Y56" s="69">
        <v>0</v>
      </c>
      <c r="Z56" s="31"/>
    </row>
    <row r="57" spans="1:26" ht="15.75" customHeight="1" x14ac:dyDescent="0.2">
      <c r="B57" s="69" t="s">
        <v>136</v>
      </c>
      <c r="C57" s="69" t="s">
        <v>135</v>
      </c>
      <c r="D57" s="21" t="s">
        <v>130</v>
      </c>
      <c r="E57" s="113" t="s">
        <v>1234</v>
      </c>
      <c r="F57" s="35" t="s">
        <v>123</v>
      </c>
      <c r="G57" s="30"/>
      <c r="H57" s="72">
        <v>9</v>
      </c>
      <c r="I57" s="72">
        <v>8</v>
      </c>
      <c r="J57" s="72">
        <v>0</v>
      </c>
      <c r="K57" s="72">
        <v>1</v>
      </c>
      <c r="L57" s="72">
        <v>0</v>
      </c>
      <c r="M57" s="72">
        <v>0</v>
      </c>
      <c r="N57" s="72">
        <v>0</v>
      </c>
      <c r="O57" s="72">
        <v>0</v>
      </c>
      <c r="P57" s="72">
        <v>0</v>
      </c>
      <c r="Q57" s="72">
        <f>SUM('FOI Registry'!I329:I337)</f>
        <v>138</v>
      </c>
      <c r="R57" s="115">
        <f t="shared" ref="R57:R61" si="21">Q57/H57</f>
        <v>15.333333333333334</v>
      </c>
      <c r="S57" s="105" t="s">
        <v>449</v>
      </c>
      <c r="T57" s="30"/>
      <c r="U57" s="69">
        <f t="shared" ref="U57:U61" si="22">SUM(V57:Y57)</f>
        <v>0</v>
      </c>
      <c r="V57" s="69">
        <v>0</v>
      </c>
      <c r="W57" s="69">
        <v>0</v>
      </c>
      <c r="X57" s="69">
        <v>0</v>
      </c>
      <c r="Y57" s="69">
        <v>0</v>
      </c>
      <c r="Z57" s="31"/>
    </row>
    <row r="58" spans="1:26" ht="15.75" customHeight="1" x14ac:dyDescent="0.2">
      <c r="B58" s="69" t="s">
        <v>136</v>
      </c>
      <c r="C58" s="69" t="s">
        <v>135</v>
      </c>
      <c r="D58" s="21" t="s">
        <v>130</v>
      </c>
      <c r="E58" s="113" t="s">
        <v>1244</v>
      </c>
      <c r="F58" s="35" t="s">
        <v>75</v>
      </c>
      <c r="G58" s="30"/>
      <c r="H58" s="72">
        <v>0</v>
      </c>
      <c r="I58" s="72">
        <v>0</v>
      </c>
      <c r="J58" s="72">
        <v>0</v>
      </c>
      <c r="K58" s="72">
        <v>0</v>
      </c>
      <c r="L58" s="72">
        <v>0</v>
      </c>
      <c r="M58" s="72">
        <v>0</v>
      </c>
      <c r="N58" s="72">
        <v>0</v>
      </c>
      <c r="O58" s="72">
        <v>0</v>
      </c>
      <c r="P58" s="72">
        <v>0</v>
      </c>
      <c r="Q58" s="72">
        <v>0</v>
      </c>
      <c r="R58" s="115">
        <v>0</v>
      </c>
      <c r="S58" s="105" t="s">
        <v>449</v>
      </c>
      <c r="T58" s="30"/>
      <c r="U58" s="69">
        <f t="shared" si="22"/>
        <v>0</v>
      </c>
      <c r="V58" s="69">
        <v>0</v>
      </c>
      <c r="W58" s="69">
        <v>0</v>
      </c>
      <c r="X58" s="69">
        <v>0</v>
      </c>
      <c r="Y58" s="69">
        <v>0</v>
      </c>
      <c r="Z58" s="31"/>
    </row>
    <row r="59" spans="1:26" ht="15.75" customHeight="1" x14ac:dyDescent="0.2">
      <c r="B59" s="69" t="s">
        <v>136</v>
      </c>
      <c r="C59" s="69" t="s">
        <v>135</v>
      </c>
      <c r="D59" s="21" t="s">
        <v>130</v>
      </c>
      <c r="E59" s="113" t="s">
        <v>1244</v>
      </c>
      <c r="F59" s="35" t="s">
        <v>123</v>
      </c>
      <c r="G59" s="30"/>
      <c r="H59" s="72">
        <v>16</v>
      </c>
      <c r="I59" s="72">
        <v>8</v>
      </c>
      <c r="J59" s="72">
        <v>0</v>
      </c>
      <c r="K59" s="72">
        <v>5</v>
      </c>
      <c r="L59" s="72">
        <v>0</v>
      </c>
      <c r="M59" s="72">
        <v>0</v>
      </c>
      <c r="N59" s="72">
        <v>1</v>
      </c>
      <c r="O59" s="72">
        <v>0</v>
      </c>
      <c r="P59" s="72">
        <v>2</v>
      </c>
      <c r="Q59" s="72">
        <f>SUM('FOI Registry'!I338:I353)</f>
        <v>153</v>
      </c>
      <c r="R59" s="115">
        <f t="shared" si="21"/>
        <v>9.5625</v>
      </c>
      <c r="S59" s="105" t="s">
        <v>449</v>
      </c>
      <c r="T59" s="30"/>
      <c r="U59" s="69">
        <f t="shared" si="22"/>
        <v>0</v>
      </c>
      <c r="V59" s="69">
        <v>0</v>
      </c>
      <c r="W59" s="69">
        <v>0</v>
      </c>
      <c r="X59" s="69">
        <v>0</v>
      </c>
      <c r="Y59" s="69">
        <v>0</v>
      </c>
      <c r="Z59" s="31"/>
    </row>
    <row r="60" spans="1:26" ht="15.75" customHeight="1" x14ac:dyDescent="0.2">
      <c r="B60" s="69" t="s">
        <v>136</v>
      </c>
      <c r="C60" s="69" t="s">
        <v>135</v>
      </c>
      <c r="D60" s="21" t="s">
        <v>130</v>
      </c>
      <c r="E60" s="113" t="s">
        <v>1261</v>
      </c>
      <c r="F60" s="35" t="s">
        <v>75</v>
      </c>
      <c r="G60" s="30"/>
      <c r="H60" s="72">
        <v>0</v>
      </c>
      <c r="I60" s="72">
        <v>0</v>
      </c>
      <c r="J60" s="72">
        <v>0</v>
      </c>
      <c r="K60" s="72">
        <v>0</v>
      </c>
      <c r="L60" s="72">
        <v>0</v>
      </c>
      <c r="M60" s="72">
        <v>0</v>
      </c>
      <c r="N60" s="72">
        <v>0</v>
      </c>
      <c r="O60" s="72">
        <v>0</v>
      </c>
      <c r="P60" s="72">
        <v>0</v>
      </c>
      <c r="Q60" s="72">
        <v>0</v>
      </c>
      <c r="R60" s="115">
        <v>0</v>
      </c>
      <c r="S60" s="105" t="s">
        <v>449</v>
      </c>
      <c r="T60" s="30"/>
      <c r="U60" s="69">
        <f t="shared" si="22"/>
        <v>0</v>
      </c>
      <c r="V60" s="69">
        <v>0</v>
      </c>
      <c r="W60" s="69">
        <v>0</v>
      </c>
      <c r="X60" s="69">
        <v>0</v>
      </c>
      <c r="Y60" s="69">
        <v>0</v>
      </c>
      <c r="Z60" s="31"/>
    </row>
    <row r="61" spans="1:26" ht="15.75" customHeight="1" x14ac:dyDescent="0.2">
      <c r="B61" s="69" t="s">
        <v>136</v>
      </c>
      <c r="C61" s="69" t="s">
        <v>135</v>
      </c>
      <c r="D61" s="21" t="s">
        <v>130</v>
      </c>
      <c r="E61" s="113" t="s">
        <v>1261</v>
      </c>
      <c r="F61" s="35" t="s">
        <v>123</v>
      </c>
      <c r="G61" s="30"/>
      <c r="H61" s="72">
        <v>13</v>
      </c>
      <c r="I61" s="72">
        <v>6</v>
      </c>
      <c r="J61" s="72">
        <v>0</v>
      </c>
      <c r="K61" s="72">
        <v>3</v>
      </c>
      <c r="L61" s="72">
        <v>0</v>
      </c>
      <c r="M61" s="72">
        <v>0</v>
      </c>
      <c r="N61" s="72">
        <v>2</v>
      </c>
      <c r="O61" s="72">
        <v>0</v>
      </c>
      <c r="P61" s="72">
        <v>2</v>
      </c>
      <c r="Q61" s="72">
        <f>SUM('FOI Registry'!I354:I366)</f>
        <v>78</v>
      </c>
      <c r="R61" s="115">
        <f t="shared" si="21"/>
        <v>6</v>
      </c>
      <c r="S61" s="105" t="s">
        <v>449</v>
      </c>
      <c r="T61" s="30"/>
      <c r="U61" s="69">
        <f t="shared" si="22"/>
        <v>0</v>
      </c>
      <c r="V61" s="69">
        <v>0</v>
      </c>
      <c r="W61" s="69">
        <v>0</v>
      </c>
      <c r="X61" s="69">
        <v>0</v>
      </c>
      <c r="Y61" s="69">
        <v>0</v>
      </c>
      <c r="Z61" s="31"/>
    </row>
    <row r="62" spans="1:26" ht="15.75" customHeight="1" x14ac:dyDescent="0.2">
      <c r="B62" s="69" t="s">
        <v>136</v>
      </c>
      <c r="C62" s="69" t="s">
        <v>135</v>
      </c>
      <c r="D62" s="21" t="s">
        <v>130</v>
      </c>
      <c r="E62" s="113" t="s">
        <v>1275</v>
      </c>
      <c r="F62" s="35" t="s">
        <v>75</v>
      </c>
      <c r="G62" s="30"/>
      <c r="H62" s="72">
        <v>0</v>
      </c>
      <c r="I62" s="72">
        <v>0</v>
      </c>
      <c r="J62" s="72">
        <v>0</v>
      </c>
      <c r="K62" s="72">
        <v>0</v>
      </c>
      <c r="L62" s="72">
        <v>0</v>
      </c>
      <c r="M62" s="72">
        <v>0</v>
      </c>
      <c r="N62" s="72">
        <v>0</v>
      </c>
      <c r="O62" s="72">
        <v>0</v>
      </c>
      <c r="P62" s="72">
        <v>0</v>
      </c>
      <c r="Q62" s="72">
        <v>0</v>
      </c>
      <c r="R62" s="115">
        <v>0</v>
      </c>
      <c r="S62" s="105" t="s">
        <v>449</v>
      </c>
      <c r="T62" s="30"/>
      <c r="U62" s="69">
        <f t="shared" ref="U62:U63" si="23">SUM(V62:Y62)</f>
        <v>0</v>
      </c>
      <c r="V62" s="69">
        <v>0</v>
      </c>
      <c r="W62" s="69">
        <v>0</v>
      </c>
      <c r="X62" s="69">
        <v>0</v>
      </c>
      <c r="Y62" s="69">
        <v>0</v>
      </c>
      <c r="Z62" s="31"/>
    </row>
    <row r="63" spans="1:26" ht="15.75" customHeight="1" x14ac:dyDescent="0.2">
      <c r="B63" s="69" t="s">
        <v>136</v>
      </c>
      <c r="C63" s="69" t="s">
        <v>135</v>
      </c>
      <c r="D63" s="21" t="s">
        <v>130</v>
      </c>
      <c r="E63" s="113" t="s">
        <v>1275</v>
      </c>
      <c r="F63" s="35" t="s">
        <v>123</v>
      </c>
      <c r="G63" s="30"/>
      <c r="H63" s="72">
        <v>14</v>
      </c>
      <c r="I63" s="72">
        <v>10</v>
      </c>
      <c r="J63" s="72">
        <v>0</v>
      </c>
      <c r="K63" s="72">
        <v>1</v>
      </c>
      <c r="L63" s="72">
        <v>0</v>
      </c>
      <c r="M63" s="72">
        <v>0</v>
      </c>
      <c r="N63" s="72">
        <v>1</v>
      </c>
      <c r="O63" s="72">
        <v>0</v>
      </c>
      <c r="P63" s="72">
        <v>2</v>
      </c>
      <c r="Q63" s="72">
        <f>SUM('FOI Registry'!I367:I381)</f>
        <v>128</v>
      </c>
      <c r="R63" s="115">
        <f t="shared" ref="R63" si="24">Q63/H63</f>
        <v>9.1428571428571423</v>
      </c>
      <c r="S63" s="105" t="s">
        <v>449</v>
      </c>
      <c r="T63" s="30"/>
      <c r="U63" s="69">
        <f t="shared" si="23"/>
        <v>1</v>
      </c>
      <c r="V63" s="69">
        <v>0</v>
      </c>
      <c r="W63" s="69">
        <v>0</v>
      </c>
      <c r="X63" s="69">
        <v>0</v>
      </c>
      <c r="Y63" s="69">
        <v>1</v>
      </c>
      <c r="Z63" s="31"/>
    </row>
  </sheetData>
  <autoFilter ref="A1:F63" xr:uid="{00000000-0001-0000-0500-000000000000}"/>
  <mergeCells count="14">
    <mergeCell ref="U1:U2"/>
    <mergeCell ref="V1:Y1"/>
    <mergeCell ref="A1:A2"/>
    <mergeCell ref="B1:B2"/>
    <mergeCell ref="C1:C2"/>
    <mergeCell ref="D1:D2"/>
    <mergeCell ref="E1:E2"/>
    <mergeCell ref="F1:F2"/>
    <mergeCell ref="G1:G2"/>
    <mergeCell ref="H1:H2"/>
    <mergeCell ref="I1:P1"/>
    <mergeCell ref="Q1:Q2"/>
    <mergeCell ref="R1:R2"/>
    <mergeCell ref="S1:S2"/>
  </mergeCells>
  <phoneticPr fontId="29" type="noConversion"/>
  <dataValidations disablePrompts="1" count="3">
    <dataValidation type="list" allowBlank="1" sqref="D4:D63" xr:uid="{00000000-0002-0000-0500-000000000000}">
      <formula1>"NGA,GOCC,SUC,LWD,LGU"</formula1>
    </dataValidation>
    <dataValidation type="list" allowBlank="1" sqref="F4:F63" xr:uid="{00000000-0002-0000-0500-000002000000}">
      <formula1>"eFOI,STANDARD"</formula1>
    </dataValidation>
    <dataValidation type="list" allowBlank="1" sqref="E4:E47" xr:uid="{00000000-0002-0000-0500-000003000000}">
      <formula1>"2017-Q1,2017-Q2,2017-Q3,2017-Q4,2018-Q1"</formula1>
    </dataValidation>
  </dataValidations>
  <printOptions horizontalCentered="1" gridLines="1"/>
  <pageMargins left="0.7" right="0.7" top="0.75" bottom="0.75" header="0" footer="0"/>
  <pageSetup paperSize="9" scale="41" fitToHeight="0" pageOrder="overThenDown" orientation="landscape" cellComments="atEnd" r:id="rId1"/>
  <ignoredErrors>
    <ignoredError sqref="H4:H39 H40:H47"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Holidays</vt:lpstr>
      <vt:lpstr>FOI Inventory</vt:lpstr>
      <vt:lpstr>FOI Registry_Template</vt:lpstr>
      <vt:lpstr>FOI Registry</vt:lpstr>
      <vt:lpstr>FOI Summary_Template</vt:lpstr>
      <vt:lpstr>FOI Summary</vt:lpstr>
      <vt:lpstr>_2022HOLIDAYS</vt:lpstr>
      <vt:lpstr>_2023HOLIDAYS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Eva Pascual</dc:creator>
  <cp:lastModifiedBy>Shai Malapad</cp:lastModifiedBy>
  <dcterms:created xsi:type="dcterms:W3CDTF">2023-01-04T07:56:14Z</dcterms:created>
  <dcterms:modified xsi:type="dcterms:W3CDTF">2025-01-31T01:47:08Z</dcterms:modified>
</cp:coreProperties>
</file>